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likarisSerafeim\Desktop\"/>
    </mc:Choice>
  </mc:AlternateContent>
  <xr:revisionPtr revIDLastSave="0" documentId="13_ncr:1_{D8449E7D-F671-465A-AB2D-FF21DAB83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ΕΣΤΙΑ_ΙΣΟΛΟΓΙΣΜΟΣ_2021" sheetId="1" r:id="rId1"/>
  </sheets>
  <definedNames>
    <definedName name="_xlnm.Print_Area" localSheetId="0">ΕΣΤΙΑ_ΙΣΟΛΟΓΙΣΜΟΣ_2021!$B$1:$X$71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O69" i="1" l="1"/>
  <c r="M65" i="1"/>
  <c r="X47" i="1"/>
  <c r="X15" i="1"/>
  <c r="O16" i="1"/>
  <c r="O15" i="1"/>
  <c r="O14" i="1"/>
  <c r="O10" i="1"/>
  <c r="M11" i="1"/>
  <c r="I69" i="1" l="1"/>
  <c r="K17" i="1" l="1"/>
  <c r="M17" i="1"/>
  <c r="X38" i="1" l="1"/>
  <c r="O38" i="1"/>
  <c r="X20" i="1"/>
  <c r="X22" i="1" l="1"/>
  <c r="O65" i="1"/>
  <c r="O48" i="1"/>
  <c r="O58" i="1"/>
  <c r="X33" i="1"/>
  <c r="O33" i="1"/>
  <c r="O17" i="1"/>
  <c r="O11" i="1"/>
  <c r="X27" i="1"/>
  <c r="K11" i="1"/>
  <c r="L11" i="1"/>
  <c r="N11" i="1"/>
  <c r="F11" i="1"/>
  <c r="H11" i="1"/>
  <c r="O50" i="1" l="1"/>
  <c r="O52" i="1" s="1"/>
  <c r="O54" i="1" s="1"/>
  <c r="O59" i="1" s="1"/>
  <c r="O19" i="1"/>
  <c r="O40" i="1" s="1"/>
  <c r="X40" i="1"/>
  <c r="O66" i="1" l="1"/>
  <c r="O70" i="1" s="1"/>
  <c r="X46" i="1" s="1"/>
  <c r="X48" i="1" l="1"/>
  <c r="X51" i="1" s="1"/>
  <c r="V47" i="1" l="1"/>
  <c r="G11" i="1" l="1"/>
  <c r="I16" i="1" l="1"/>
  <c r="I38" i="1"/>
  <c r="V15" i="1"/>
  <c r="I15" i="1"/>
  <c r="G17" i="1"/>
  <c r="I10" i="1" l="1"/>
  <c r="I11" i="1" s="1"/>
  <c r="E11" i="1"/>
  <c r="I14" i="1"/>
  <c r="I17" i="1" s="1"/>
  <c r="I19" i="1" s="1"/>
  <c r="E17" i="1"/>
  <c r="V38" i="1"/>
  <c r="G65" i="1" l="1"/>
  <c r="I65" i="1" s="1"/>
  <c r="V33" i="1" l="1"/>
  <c r="I58" i="1"/>
  <c r="I48" i="1"/>
  <c r="I33" i="1"/>
  <c r="I40" i="1" s="1"/>
  <c r="V27" i="1" l="1"/>
  <c r="I50" i="1" l="1"/>
  <c r="I52" i="1" s="1"/>
  <c r="I54" i="1" s="1"/>
  <c r="I59" i="1" s="1"/>
  <c r="I66" i="1" s="1"/>
  <c r="I70" i="1" s="1"/>
  <c r="V46" i="1" s="1"/>
  <c r="V48" i="1" l="1"/>
  <c r="V51" i="1" s="1"/>
  <c r="V20" i="1" l="1"/>
  <c r="V22" i="1" l="1"/>
  <c r="V40" i="1" s="1"/>
</calcChain>
</file>

<file path=xl/sharedStrings.xml><?xml version="1.0" encoding="utf-8"?>
<sst xmlns="http://schemas.openxmlformats.org/spreadsheetml/2006/main" count="103" uniqueCount="92">
  <si>
    <t>ΕΛΛΗΝΙΚΗ ΔΗΜΟΚΡΑΤΙΑ</t>
  </si>
  <si>
    <t>ΕΝΕΡΓΗΤΙΚΟ</t>
  </si>
  <si>
    <t>ΠΑΘΗΤΙΚΟ</t>
  </si>
  <si>
    <t>Γ.ΠΑΓΙΟ  ΕΝΕΡΓΗΤΙΚΟ</t>
  </si>
  <si>
    <t xml:space="preserve"> </t>
  </si>
  <si>
    <t xml:space="preserve">Δ. ΚΥΚΛΟΦΟΡΟΥΝ  ΕΝΕΡΓΗΤΙΚΟ </t>
  </si>
  <si>
    <t>Ι.Αποθέματα</t>
  </si>
  <si>
    <t>Γ.ΥΠΟΧΡΕΩΣΕΙΣ</t>
  </si>
  <si>
    <t>ΙΙ.Απαιτήσεις</t>
  </si>
  <si>
    <t>11.Χρεώστες διάφοροι</t>
  </si>
  <si>
    <t>IV.Διαθέσιμα</t>
  </si>
  <si>
    <t>ΠΙΝΑΚΑΣ ΔΙΑΘΕΣΗΣ ΑΠΟΤΕΛΕΣΜΑΤΩΝ</t>
  </si>
  <si>
    <t>Ε. ΜΕΤΑΒΑΤΙΚΟΙ ΛΟΓ/ΣΜΟΙ ΕΝΕΡΓΗΤΙΚΟΥ</t>
  </si>
  <si>
    <t>Aξία Kτήσης</t>
  </si>
  <si>
    <t>Aποσβέσεις</t>
  </si>
  <si>
    <t>Aναπόσβεστη Αξία</t>
  </si>
  <si>
    <t>6. Έπιπλα &amp; λοιπός εξοπλισμός</t>
  </si>
  <si>
    <t>ΙΙ. Ενσώματες Ακινητοποιήσεις</t>
  </si>
  <si>
    <t>Σύνολο Παγίου Ενεργητικού (ΓΙΙ)</t>
  </si>
  <si>
    <t>4. Υλικά επισκευής - αναλώσιμα - ανταλλακτικά παγίων</t>
  </si>
  <si>
    <t>3. Καταθέσεις όψεως και προθεσμίας</t>
  </si>
  <si>
    <t>Σύνολο Κυκλοφ/ντος Ενεργητικού (ΔΙ+ΔΙΙ+ΔΙV)</t>
  </si>
  <si>
    <t>2. Έσοδα Χρήσης Εισπρακτέα</t>
  </si>
  <si>
    <t>Ι. Αποτελέσματα εκμετάλλευσης</t>
  </si>
  <si>
    <t>2.Έσοδα από φόρους-εισφορές-πρόστιμα-προσαυξήσεις</t>
  </si>
  <si>
    <t>3.Τακτικές επιχορηγήσεις από κρατικό προϋπολογισμό</t>
  </si>
  <si>
    <t xml:space="preserve">ΙV.Αποτελέσματα σε νέο </t>
  </si>
  <si>
    <t>Β. ΠΡΟΒΛΕΨΕΙΣ ΓΙΑ ΚΙΝΔΥΝΟΥΣ ΚΑΙ ΕΞΟΔΑ</t>
  </si>
  <si>
    <t>1. Προβλέψεις για αποζημίωση προσωπικού</t>
  </si>
  <si>
    <t>ΙΙ. Βραχυπρόθεσμες Υποχρεώσεις</t>
  </si>
  <si>
    <t>Σύνολο υποχρεώσεων (ΓΙΙ)</t>
  </si>
  <si>
    <t>Δ. ΜΕΤΑΒΑΤΙΚΟΙ ΛΟΓ/ΣΜΟΙ ΠΑΘΗΤΙΚΟΥ</t>
  </si>
  <si>
    <t>2. Έξοδα χρήσεως δουλευμένα</t>
  </si>
  <si>
    <t>ΓΕΝΙΚΟ ΣΥΝΟΛΟ ΠΑΘΗΤΙΚΟΥ (Α+Β+Γ+Δ)</t>
  </si>
  <si>
    <t>1.Προμηθευτές</t>
  </si>
  <si>
    <t>5.Υποχρεώσεις απο φόρους τέλη</t>
  </si>
  <si>
    <t>11.Πιστωτές Διάφοροι.</t>
  </si>
  <si>
    <t>Σύνολο Ακινητοποιήσεων (ΓΙΙ)</t>
  </si>
  <si>
    <t>3. Δωρεές παγίων</t>
  </si>
  <si>
    <t>Οργανικά &amp; Έκτακτα Αποτελέσματα (Πλεόνασμα)</t>
  </si>
  <si>
    <t>ΜΕΙΟΝ:</t>
  </si>
  <si>
    <t>Μικτά Αποτελέσματα (Πλεόνασμα) Εκμετάλλευσης</t>
  </si>
  <si>
    <t>Μερικά Αποτελέσματα (Πλεόνασμα) Εκμετάλλευσης</t>
  </si>
  <si>
    <t>ΠΛΕΟΝ:</t>
  </si>
  <si>
    <t>ΙΙΙ. Διαφορές αναπρ. επιχορ. επενδυσ. δωρεές παγίων</t>
  </si>
  <si>
    <t>Σύνολο ιδίων κεφαλαίων (ΑI+AΙII+ΑIV)</t>
  </si>
  <si>
    <t>Ι. Κεφάλαιο</t>
  </si>
  <si>
    <t>Β. ΕΞΟΔΑ ΕΓΚΑΤΑΣΤΑΣΕΩΣ</t>
  </si>
  <si>
    <t>ΓΕΝΙΚΟ ΣΥΝΟΛΟ ΕΝΕΡΓΗΤΙΚΟΥ (Β+Γ+Δ+Ε)</t>
  </si>
  <si>
    <t>(+)</t>
  </si>
  <si>
    <t>Σύνολο</t>
  </si>
  <si>
    <t>Πλεόνασμα σε νέο</t>
  </si>
  <si>
    <t>Υπόλοιπο Πλεονάσματος προηγ. Χρήσεων</t>
  </si>
  <si>
    <r>
      <rPr>
        <b/>
        <sz val="10"/>
        <rFont val="Arial"/>
        <family val="2"/>
        <charset val="161"/>
      </rPr>
      <t>Μείον:</t>
    </r>
    <r>
      <rPr>
        <sz val="10"/>
        <rFont val="Arial"/>
        <family val="2"/>
        <charset val="161"/>
      </rPr>
      <t xml:space="preserve"> Κόστος κύριας δραστηριότητας</t>
    </r>
  </si>
  <si>
    <r>
      <rPr>
        <b/>
        <sz val="10"/>
        <rFont val="Arial Greek"/>
        <charset val="161"/>
      </rPr>
      <t xml:space="preserve">Πλέον: </t>
    </r>
    <r>
      <rPr>
        <sz val="10"/>
        <rFont val="Arial Greek"/>
        <charset val="161"/>
      </rPr>
      <t>1.</t>
    </r>
    <r>
      <rPr>
        <b/>
        <sz val="10"/>
        <rFont val="Arial Greek"/>
        <charset val="161"/>
      </rPr>
      <t xml:space="preserve"> </t>
    </r>
    <r>
      <rPr>
        <sz val="10"/>
        <rFont val="Arial Greek"/>
        <charset val="161"/>
      </rPr>
      <t>Ά</t>
    </r>
    <r>
      <rPr>
        <sz val="10"/>
        <rFont val="Arial Greek"/>
        <family val="2"/>
        <charset val="161"/>
      </rPr>
      <t>λλα Έσοδα Εκμεταλλεύσεως</t>
    </r>
  </si>
  <si>
    <t>Μείον:</t>
  </si>
  <si>
    <t xml:space="preserve">              4. Πιστωτικοί Τόκοι</t>
  </si>
  <si>
    <r>
      <t xml:space="preserve">              </t>
    </r>
    <r>
      <rPr>
        <b/>
        <sz val="10"/>
        <rFont val="Arial"/>
        <family val="2"/>
        <charset val="161"/>
      </rPr>
      <t>Μείον:</t>
    </r>
  </si>
  <si>
    <t xml:space="preserve">        Σύνολο αποσβέσεων πάγιων στοιχείων</t>
  </si>
  <si>
    <t>4. Λοιπά έξοδα εγκαταστάσεως</t>
  </si>
  <si>
    <t>ΝΟΜΟΣ ΑΤΤΙΚΗΣ</t>
  </si>
  <si>
    <t>(Ποσά σε Ευρώ)</t>
  </si>
  <si>
    <t xml:space="preserve">2. Λοιπές προβλέψεις </t>
  </si>
  <si>
    <t xml:space="preserve">              3. Χρεωστικοί Τόκοι &amp; Συναφή Έξοδα</t>
  </si>
  <si>
    <r>
      <t xml:space="preserve">        Μείον</t>
    </r>
    <r>
      <rPr>
        <sz val="10"/>
        <rFont val="Arial"/>
        <family val="2"/>
        <charset val="161"/>
      </rPr>
      <t>: Οι από αυτές ενσωματωμένες στο λειτουργικό κόστος</t>
    </r>
  </si>
  <si>
    <t>Α. ΙΔΙΑ  ΚΕΦΑΛΑΙΑ</t>
  </si>
  <si>
    <t>Υπόλ.αποτελεσμάτων (Πλεόνασμα) προηγ.χρήσεων</t>
  </si>
  <si>
    <t xml:space="preserve">              3. Έσοδα προηγουμένων χρήσεων</t>
  </si>
  <si>
    <t xml:space="preserve">              3. Έξοδα προηγουμένων χρήσεων</t>
  </si>
  <si>
    <t>ΙΙ. ΠΛΕΟΝ:  Έκτακτα Αποτελέσματα</t>
  </si>
  <si>
    <r>
      <rPr>
        <b/>
        <sz val="10"/>
        <rFont val="Arial"/>
        <family val="2"/>
        <charset val="161"/>
      </rPr>
      <t>ΜΕΙΟΝ:</t>
    </r>
    <r>
      <rPr>
        <sz val="10"/>
        <rFont val="Arial"/>
        <family val="2"/>
        <charset val="161"/>
      </rPr>
      <t xml:space="preserve"> 1.Έξοδα Διοικητικής Λειτουργίας</t>
    </r>
  </si>
  <si>
    <t>1. Έξοδα επομένων χρήσεων</t>
  </si>
  <si>
    <t>1. Έσοδα επομένων χρήσεων</t>
  </si>
  <si>
    <t>4.Μηχανήματα</t>
  </si>
  <si>
    <t>3.Κτίρια &amp; τεχνικά έργα</t>
  </si>
  <si>
    <t>Ν.Π.Δ.Δ. Κοινωνική Προστασία, Αλληλεγγύη και Παιδεία «Η Εστία» ΔΗΜΟΥ ΔΙΟΝΥΣΟΥ</t>
  </si>
  <si>
    <t>Υπόλοιπο χρήσης σε νέο</t>
  </si>
  <si>
    <t xml:space="preserve">              4. Προβλέψεις για έκτακτους κινδύνους</t>
  </si>
  <si>
    <t>Φόρος εισοδήματος</t>
  </si>
  <si>
    <t>ΚΑΘΑΡΑ ΑΠΟΤΕΛΕΣΜΑΤΑ (ΕΛΛΕΙΜΜΑ) /ΠΛΕΟΝΑΣΜΑ ΧΡΗΣΕΩΣ</t>
  </si>
  <si>
    <t>Καθαρά αποτελέσματα χρήσεως (Έλλειμμα) / Πλεόνασμα</t>
  </si>
  <si>
    <t xml:space="preserve">              1. Έκτακτα &amp; Ανόργανα Έσοδα</t>
  </si>
  <si>
    <t>ΙΣΟΛΟΓΙΣΜΟΣ 31ης ΔΕΚΕΜΒΡΙΟΥ 2021</t>
  </si>
  <si>
    <t>11η ΔΙΑΧΕΙΡΙΣΤΙΚΗ ΧΡΗΣΗ (1 ΙΑΝΟΥΑΡΙΟΥ 2021 - 31 ΔΕΚΕΜΒΡΙΟΥ 2021)</t>
  </si>
  <si>
    <t>Ποσά προηγούμενης χρήσης 
2020</t>
  </si>
  <si>
    <t>Ποσά κλειόμενης χρήσης
2021</t>
  </si>
  <si>
    <t>ΚΑΤΑΣΤΑΣΗ ΛΟΓΑΡΙΑΣΜΟΥ ΑΠΟΤΕΛΕΣΜΑΤΩΝ ΧΡΗΣΕΩΣ 1/1/2021 - 31/12/2021</t>
  </si>
  <si>
    <t>Ποσά προηγούμενης χρήσης
2020</t>
  </si>
  <si>
    <t>4. Επιχορηγήσεις επενδύσεων</t>
  </si>
  <si>
    <t>Ολικά Αποτελέσματα (Έλλειμα) Εκμετάλλευσης</t>
  </si>
  <si>
    <r>
      <t xml:space="preserve">Σημειώσεις:
</t>
    </r>
    <r>
      <rPr>
        <sz val="10"/>
        <rFont val="Arial"/>
        <family val="2"/>
        <charset val="161"/>
      </rPr>
      <t>1.Στην παρούσα χρήση η αύξηση του Μετοχικού Κεφαλαίου κατά ποσό € 200,000,00, αφορά σε τακτοποιητικές εγγραφές που έγιναν, λόγω αλλαγών στην απογραφή έναρξης, όπως αναλύονται στη σημείωση 26 του προσαρτήματος της χρήσης 2021 του Ν.Π.Δ.Δ..</t>
    </r>
  </si>
  <si>
    <t>Άγιος Στέφανος,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</si>
</sst>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 Greek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u/>
      <sz val="12"/>
      <name val="Arial"/>
      <family val="2"/>
      <charset val="161"/>
    </font>
    <font>
      <b/>
      <u/>
      <sz val="11"/>
      <name val="Arial"/>
      <family val="2"/>
      <charset val="161"/>
    </font>
    <font>
      <b/>
      <u/>
      <sz val="10"/>
      <name val="Arial"/>
      <family val="2"/>
      <charset val="161"/>
    </font>
    <font>
      <b/>
      <u/>
      <sz val="9"/>
      <name val="Arial"/>
      <family val="2"/>
      <charset val="161"/>
    </font>
    <font>
      <b/>
      <sz val="9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i/>
      <sz val="10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4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15" fillId="0" borderId="0" xfId="0" applyFont="1"/>
    <xf numFmtId="0" fontId="6" fillId="0" borderId="0" xfId="1" applyFont="1"/>
    <xf numFmtId="3" fontId="5" fillId="2" borderId="6" xfId="2" applyNumberFormat="1" applyFont="1" applyFill="1" applyBorder="1" applyAlignment="1">
      <alignment vertical="center"/>
    </xf>
    <xf numFmtId="3" fontId="5" fillId="2" borderId="7" xfId="2" applyNumberFormat="1" applyFont="1" applyFill="1" applyBorder="1"/>
    <xf numFmtId="3" fontId="6" fillId="2" borderId="7" xfId="2" applyNumberFormat="1" applyFont="1" applyFill="1" applyBorder="1"/>
    <xf numFmtId="4" fontId="7" fillId="2" borderId="7" xfId="2" applyNumberFormat="1" applyFont="1" applyFill="1" applyBorder="1"/>
    <xf numFmtId="4" fontId="10" fillId="2" borderId="6" xfId="1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vertical="center"/>
    </xf>
    <xf numFmtId="4" fontId="11" fillId="2" borderId="7" xfId="1" applyNumberFormat="1" applyFont="1" applyFill="1" applyBorder="1" applyAlignment="1">
      <alignment horizontal="center"/>
    </xf>
    <xf numFmtId="4" fontId="9" fillId="2" borderId="0" xfId="2" applyNumberFormat="1" applyFont="1" applyFill="1" applyAlignment="1">
      <alignment horizontal="center"/>
    </xf>
    <xf numFmtId="4" fontId="9" fillId="2" borderId="0" xfId="2" applyNumberFormat="1" applyFont="1" applyFill="1" applyAlignment="1">
      <alignment horizontal="center" wrapText="1"/>
    </xf>
    <xf numFmtId="4" fontId="8" fillId="2" borderId="0" xfId="2" applyNumberFormat="1" applyFont="1" applyFill="1"/>
    <xf numFmtId="4" fontId="9" fillId="2" borderId="1" xfId="2" applyNumberFormat="1" applyFont="1" applyFill="1" applyBorder="1" applyAlignment="1">
      <alignment horizontal="center" wrapText="1"/>
    </xf>
    <xf numFmtId="3" fontId="3" fillId="2" borderId="0" xfId="2" applyNumberFormat="1" applyFont="1" applyFill="1" applyAlignment="1">
      <alignment vertical="center"/>
    </xf>
    <xf numFmtId="0" fontId="15" fillId="2" borderId="0" xfId="0" applyFont="1" applyFill="1"/>
    <xf numFmtId="0" fontId="15" fillId="2" borderId="2" xfId="0" applyFont="1" applyFill="1" applyBorder="1"/>
    <xf numFmtId="3" fontId="5" fillId="2" borderId="0" xfId="2" applyNumberFormat="1" applyFont="1" applyFill="1"/>
    <xf numFmtId="3" fontId="6" fillId="2" borderId="0" xfId="2" applyNumberFormat="1" applyFont="1" applyFill="1"/>
    <xf numFmtId="4" fontId="4" fillId="2" borderId="0" xfId="1" applyNumberFormat="1" applyFont="1" applyFill="1" applyAlignment="1">
      <alignment horizontal="right" wrapText="1"/>
    </xf>
    <xf numFmtId="4" fontId="7" fillId="2" borderId="0" xfId="2" applyNumberFormat="1" applyFont="1" applyFill="1"/>
    <xf numFmtId="4" fontId="4" fillId="2" borderId="1" xfId="1" applyNumberFormat="1" applyFont="1" applyFill="1" applyBorder="1" applyAlignment="1">
      <alignment horizontal="right" wrapText="1"/>
    </xf>
    <xf numFmtId="3" fontId="3" fillId="2" borderId="0" xfId="2" applyNumberFormat="1" applyFont="1" applyFill="1"/>
    <xf numFmtId="3" fontId="4" fillId="2" borderId="0" xfId="2" applyNumberFormat="1" applyFont="1" applyFill="1"/>
    <xf numFmtId="4" fontId="4" fillId="2" borderId="0" xfId="2" applyNumberFormat="1" applyFont="1" applyFill="1"/>
    <xf numFmtId="4" fontId="3" fillId="2" borderId="11" xfId="2" applyNumberFormat="1" applyFont="1" applyFill="1" applyBorder="1"/>
    <xf numFmtId="4" fontId="3" fillId="2" borderId="0" xfId="2" applyNumberFormat="1" applyFont="1" applyFill="1"/>
    <xf numFmtId="4" fontId="3" fillId="2" borderId="1" xfId="2" applyNumberFormat="1" applyFont="1" applyFill="1" applyBorder="1"/>
    <xf numFmtId="0" fontId="16" fillId="2" borderId="0" xfId="0" applyFont="1" applyFill="1"/>
    <xf numFmtId="0" fontId="15" fillId="2" borderId="1" xfId="0" applyFont="1" applyFill="1" applyBorder="1"/>
    <xf numFmtId="4" fontId="4" fillId="2" borderId="2" xfId="2" applyNumberFormat="1" applyFont="1" applyFill="1" applyBorder="1"/>
    <xf numFmtId="0" fontId="4" fillId="2" borderId="0" xfId="1" applyFont="1" applyFill="1"/>
    <xf numFmtId="4" fontId="4" fillId="2" borderId="0" xfId="1" applyNumberFormat="1" applyFont="1" applyFill="1" applyAlignment="1">
      <alignment horizontal="right" vertical="top" wrapText="1"/>
    </xf>
    <xf numFmtId="4" fontId="4" fillId="2" borderId="1" xfId="2" applyNumberFormat="1" applyFont="1" applyFill="1" applyBorder="1"/>
    <xf numFmtId="4" fontId="3" fillId="2" borderId="12" xfId="2" applyNumberFormat="1" applyFont="1" applyFill="1" applyBorder="1"/>
    <xf numFmtId="4" fontId="4" fillId="2" borderId="0" xfId="1" applyNumberFormat="1" applyFont="1" applyFill="1" applyAlignment="1">
      <alignment horizontal="right"/>
    </xf>
    <xf numFmtId="4" fontId="4" fillId="2" borderId="0" xfId="1" applyNumberFormat="1" applyFont="1" applyFill="1"/>
    <xf numFmtId="4" fontId="4" fillId="2" borderId="2" xfId="1" applyNumberFormat="1" applyFont="1" applyFill="1" applyBorder="1"/>
    <xf numFmtId="4" fontId="3" fillId="2" borderId="9" xfId="2" applyNumberFormat="1" applyFont="1" applyFill="1" applyBorder="1"/>
    <xf numFmtId="3" fontId="4" fillId="2" borderId="1" xfId="2" applyNumberFormat="1" applyFont="1" applyFill="1" applyBorder="1"/>
    <xf numFmtId="10" fontId="4" fillId="2" borderId="0" xfId="3" applyNumberFormat="1" applyFont="1" applyFill="1" applyBorder="1"/>
    <xf numFmtId="3" fontId="3" fillId="2" borderId="1" xfId="2" applyNumberFormat="1" applyFont="1" applyFill="1" applyBorder="1"/>
    <xf numFmtId="4" fontId="3" fillId="2" borderId="0" xfId="1" applyNumberFormat="1" applyFont="1" applyFill="1"/>
    <xf numFmtId="4" fontId="4" fillId="2" borderId="1" xfId="1" applyNumberFormat="1" applyFont="1" applyFill="1" applyBorder="1"/>
    <xf numFmtId="0" fontId="4" fillId="2" borderId="1" xfId="1" applyFont="1" applyFill="1" applyBorder="1"/>
    <xf numFmtId="4" fontId="3" fillId="2" borderId="1" xfId="1" applyNumberFormat="1" applyFont="1" applyFill="1" applyBorder="1"/>
    <xf numFmtId="4" fontId="3" fillId="2" borderId="2" xfId="2" applyNumberFormat="1" applyFont="1" applyFill="1" applyBorder="1"/>
    <xf numFmtId="0" fontId="3" fillId="2" borderId="0" xfId="1" applyFont="1" applyFill="1"/>
    <xf numFmtId="10" fontId="3" fillId="2" borderId="0" xfId="3" applyNumberFormat="1" applyFont="1" applyFill="1" applyBorder="1"/>
    <xf numFmtId="0" fontId="4" fillId="2" borderId="0" xfId="2" applyFont="1" applyFill="1"/>
    <xf numFmtId="3" fontId="5" fillId="2" borderId="16" xfId="2" applyNumberFormat="1" applyFont="1" applyFill="1" applyBorder="1" applyAlignment="1">
      <alignment horizontal="center"/>
    </xf>
    <xf numFmtId="3" fontId="6" fillId="2" borderId="6" xfId="1" applyNumberFormat="1" applyFont="1" applyFill="1" applyBorder="1"/>
    <xf numFmtId="3" fontId="6" fillId="2" borderId="7" xfId="1" applyNumberFormat="1" applyFont="1" applyFill="1" applyBorder="1"/>
    <xf numFmtId="4" fontId="6" fillId="2" borderId="7" xfId="1" applyNumberFormat="1" applyFont="1" applyFill="1" applyBorder="1"/>
    <xf numFmtId="4" fontId="6" fillId="2" borderId="8" xfId="1" applyNumberFormat="1" applyFont="1" applyFill="1" applyBorder="1"/>
    <xf numFmtId="3" fontId="4" fillId="2" borderId="0" xfId="1" applyNumberFormat="1" applyFont="1" applyFill="1"/>
    <xf numFmtId="3" fontId="3" fillId="2" borderId="1" xfId="1" applyNumberFormat="1" applyFont="1" applyFill="1" applyBorder="1"/>
    <xf numFmtId="3" fontId="4" fillId="2" borderId="1" xfId="1" applyNumberFormat="1" applyFont="1" applyFill="1" applyBorder="1"/>
    <xf numFmtId="0" fontId="4" fillId="2" borderId="2" xfId="1" applyFont="1" applyFill="1" applyBorder="1"/>
    <xf numFmtId="0" fontId="4" fillId="2" borderId="0" xfId="1" applyFont="1" applyFill="1" applyAlignment="1">
      <alignment horizontal="center"/>
    </xf>
    <xf numFmtId="0" fontId="17" fillId="2" borderId="0" xfId="0" applyFont="1" applyFill="1"/>
    <xf numFmtId="3" fontId="1" fillId="2" borderId="1" xfId="0" applyNumberFormat="1" applyFont="1" applyFill="1" applyBorder="1"/>
    <xf numFmtId="0" fontId="15" fillId="2" borderId="7" xfId="0" applyFont="1" applyFill="1" applyBorder="1"/>
    <xf numFmtId="3" fontId="4" fillId="2" borderId="0" xfId="2" applyNumberFormat="1" applyFont="1" applyFill="1" applyAlignment="1">
      <alignment horizontal="center" vertical="top" wrapText="1"/>
    </xf>
    <xf numFmtId="0" fontId="4" fillId="2" borderId="0" xfId="1" applyFont="1" applyFill="1" applyAlignment="1">
      <alignment vertical="top"/>
    </xf>
    <xf numFmtId="4" fontId="4" fillId="2" borderId="0" xfId="1" applyNumberFormat="1" applyFont="1" applyFill="1" applyAlignment="1">
      <alignment vertical="top" wrapText="1"/>
    </xf>
    <xf numFmtId="4" fontId="4" fillId="2" borderId="0" xfId="2" applyNumberFormat="1" applyFont="1" applyFill="1" applyAlignment="1">
      <alignment horizontal="center" vertical="top" wrapText="1"/>
    </xf>
    <xf numFmtId="0" fontId="18" fillId="2" borderId="0" xfId="0" applyFont="1" applyFill="1"/>
    <xf numFmtId="3" fontId="3" fillId="2" borderId="1" xfId="2" applyNumberFormat="1" applyFont="1" applyFill="1" applyBorder="1" applyAlignment="1">
      <alignment horizontal="left"/>
    </xf>
    <xf numFmtId="3" fontId="3" fillId="2" borderId="0" xfId="2" applyNumberFormat="1" applyFont="1" applyFill="1" applyAlignment="1">
      <alignment horizontal="left"/>
    </xf>
    <xf numFmtId="3" fontId="5" fillId="2" borderId="15" xfId="1" applyNumberFormat="1" applyFont="1" applyFill="1" applyBorder="1" applyAlignment="1">
      <alignment horizontal="center"/>
    </xf>
    <xf numFmtId="3" fontId="5" fillId="2" borderId="14" xfId="1" applyNumberFormat="1" applyFont="1" applyFill="1" applyBorder="1" applyAlignment="1">
      <alignment horizontal="center"/>
    </xf>
    <xf numFmtId="3" fontId="3" fillId="2" borderId="0" xfId="2" applyNumberFormat="1" applyFont="1" applyFill="1" applyAlignment="1">
      <alignment horizontal="left" vertical="center"/>
    </xf>
    <xf numFmtId="3" fontId="4" fillId="2" borderId="1" xfId="2" applyNumberFormat="1" applyFont="1" applyFill="1" applyBorder="1" applyAlignment="1">
      <alignment horizontal="left"/>
    </xf>
    <xf numFmtId="3" fontId="4" fillId="2" borderId="0" xfId="2" applyNumberFormat="1" applyFont="1" applyFill="1" applyAlignment="1">
      <alignment horizontal="left"/>
    </xf>
    <xf numFmtId="4" fontId="10" fillId="2" borderId="7" xfId="1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/>
    <xf numFmtId="0" fontId="17" fillId="0" borderId="0" xfId="0" applyFont="1"/>
    <xf numFmtId="4" fontId="15" fillId="2" borderId="0" xfId="0" applyNumberFormat="1" applyFont="1" applyFill="1"/>
    <xf numFmtId="4" fontId="10" fillId="2" borderId="7" xfId="1" applyNumberFormat="1" applyFont="1" applyFill="1" applyBorder="1" applyAlignment="1">
      <alignment horizontal="center" wrapText="1"/>
    </xf>
    <xf numFmtId="4" fontId="10" fillId="2" borderId="8" xfId="1" applyNumberFormat="1" applyFont="1" applyFill="1" applyBorder="1" applyAlignment="1">
      <alignment horizontal="center" wrapText="1"/>
    </xf>
    <xf numFmtId="4" fontId="4" fillId="2" borderId="9" xfId="2" applyNumberFormat="1" applyFont="1" applyFill="1" applyBorder="1"/>
    <xf numFmtId="4" fontId="4" fillId="2" borderId="9" xfId="1" applyNumberFormat="1" applyFont="1" applyFill="1" applyBorder="1"/>
    <xf numFmtId="4" fontId="3" fillId="2" borderId="9" xfId="1" applyNumberFormat="1" applyFont="1" applyFill="1" applyBorder="1"/>
    <xf numFmtId="4" fontId="4" fillId="2" borderId="17" xfId="1" applyNumberFormat="1" applyFont="1" applyFill="1" applyBorder="1"/>
    <xf numFmtId="4" fontId="4" fillId="2" borderId="12" xfId="1" applyNumberFormat="1" applyFont="1" applyFill="1" applyBorder="1"/>
    <xf numFmtId="4" fontId="3" fillId="2" borderId="12" xfId="1" applyNumberFormat="1" applyFont="1" applyFill="1" applyBorder="1"/>
    <xf numFmtId="4" fontId="3" fillId="2" borderId="11" xfId="1" applyNumberFormat="1" applyFont="1" applyFill="1" applyBorder="1" applyAlignment="1">
      <alignment horizontal="right"/>
    </xf>
    <xf numFmtId="4" fontId="4" fillId="2" borderId="18" xfId="1" applyNumberFormat="1" applyFont="1" applyFill="1" applyBorder="1"/>
    <xf numFmtId="4" fontId="3" fillId="2" borderId="10" xfId="1" applyNumberFormat="1" applyFont="1" applyFill="1" applyBorder="1"/>
    <xf numFmtId="4" fontId="4" fillId="2" borderId="10" xfId="2" applyNumberFormat="1" applyFont="1" applyFill="1" applyBorder="1"/>
    <xf numFmtId="4" fontId="4" fillId="2" borderId="13" xfId="1" applyNumberFormat="1" applyFont="1" applyFill="1" applyBorder="1"/>
    <xf numFmtId="4" fontId="3" fillId="2" borderId="10" xfId="2" applyNumberFormat="1" applyFont="1" applyFill="1" applyBorder="1"/>
    <xf numFmtId="4" fontId="3" fillId="2" borderId="13" xfId="2" applyNumberFormat="1" applyFont="1" applyFill="1" applyBorder="1"/>
    <xf numFmtId="4" fontId="4" fillId="2" borderId="11" xfId="1" applyNumberFormat="1" applyFont="1" applyFill="1" applyBorder="1"/>
    <xf numFmtId="4" fontId="3" fillId="2" borderId="11" xfId="1" applyNumberFormat="1" applyFont="1" applyFill="1" applyBorder="1"/>
    <xf numFmtId="4" fontId="15" fillId="0" borderId="0" xfId="0" applyNumberFormat="1" applyFont="1"/>
    <xf numFmtId="4" fontId="4" fillId="2" borderId="0" xfId="3" applyNumberFormat="1" applyFont="1" applyFill="1" applyBorder="1"/>
    <xf numFmtId="4" fontId="6" fillId="2" borderId="6" xfId="1" applyNumberFormat="1" applyFont="1" applyFill="1" applyBorder="1"/>
    <xf numFmtId="0" fontId="4" fillId="2" borderId="7" xfId="1" applyFont="1" applyFill="1" applyBorder="1"/>
    <xf numFmtId="3" fontId="4" fillId="2" borderId="7" xfId="1" applyNumberFormat="1" applyFont="1" applyFill="1" applyBorder="1"/>
    <xf numFmtId="4" fontId="9" fillId="2" borderId="7" xfId="1" applyNumberFormat="1" applyFont="1" applyFill="1" applyBorder="1" applyAlignment="1">
      <alignment wrapText="1"/>
    </xf>
    <xf numFmtId="4" fontId="3" fillId="2" borderId="0" xfId="1" applyNumberFormat="1" applyFont="1" applyFill="1" applyAlignment="1">
      <alignment horizontal="right"/>
    </xf>
    <xf numFmtId="4" fontId="4" fillId="2" borderId="6" xfId="1" applyNumberFormat="1" applyFont="1" applyFill="1" applyBorder="1"/>
    <xf numFmtId="4" fontId="3" fillId="2" borderId="13" xfId="1" applyNumberFormat="1" applyFont="1" applyFill="1" applyBorder="1"/>
    <xf numFmtId="0" fontId="19" fillId="0" borderId="0" xfId="1" applyFont="1"/>
    <xf numFmtId="4" fontId="19" fillId="0" borderId="0" xfId="1" applyNumberFormat="1" applyFont="1" applyAlignment="1">
      <alignment horizontal="right"/>
    </xf>
    <xf numFmtId="0" fontId="15" fillId="2" borderId="8" xfId="0" applyFont="1" applyFill="1" applyBorder="1"/>
    <xf numFmtId="10" fontId="15" fillId="0" borderId="0" xfId="3" applyNumberFormat="1" applyFont="1"/>
    <xf numFmtId="3" fontId="4" fillId="0" borderId="1" xfId="2" applyNumberFormat="1" applyFont="1" applyBorder="1" applyAlignment="1">
      <alignment horizontal="left"/>
    </xf>
    <xf numFmtId="0" fontId="4" fillId="2" borderId="3" xfId="1" applyFont="1" applyFill="1" applyBorder="1"/>
    <xf numFmtId="0" fontId="4" fillId="2" borderId="4" xfId="1" applyFont="1" applyFill="1" applyBorder="1"/>
    <xf numFmtId="4" fontId="4" fillId="2" borderId="4" xfId="1" applyNumberFormat="1" applyFont="1" applyFill="1" applyBorder="1"/>
    <xf numFmtId="4" fontId="4" fillId="2" borderId="3" xfId="1" applyNumberFormat="1" applyFont="1" applyFill="1" applyBorder="1"/>
    <xf numFmtId="4" fontId="4" fillId="2" borderId="4" xfId="2" applyNumberFormat="1" applyFont="1" applyFill="1" applyBorder="1" applyAlignment="1">
      <alignment horizontal="center" vertical="top" wrapText="1"/>
    </xf>
    <xf numFmtId="3" fontId="4" fillId="2" borderId="4" xfId="2" applyNumberFormat="1" applyFont="1" applyFill="1" applyBorder="1" applyAlignment="1">
      <alignment horizontal="center" vertical="top" wrapText="1"/>
    </xf>
    <xf numFmtId="4" fontId="4" fillId="2" borderId="5" xfId="1" applyNumberFormat="1" applyFont="1" applyFill="1" applyBorder="1"/>
    <xf numFmtId="4" fontId="3" fillId="2" borderId="1" xfId="1" applyNumberFormat="1" applyFont="1" applyFill="1" applyBorder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4" fontId="10" fillId="2" borderId="7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5" fillId="2" borderId="0" xfId="1" applyNumberFormat="1" applyFont="1" applyFill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left"/>
    </xf>
    <xf numFmtId="3" fontId="3" fillId="2" borderId="0" xfId="2" applyNumberFormat="1" applyFont="1" applyFill="1" applyAlignment="1">
      <alignment horizontal="left"/>
    </xf>
    <xf numFmtId="3" fontId="5" fillId="2" borderId="15" xfId="1" applyNumberFormat="1" applyFont="1" applyFill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3" fontId="5" fillId="2" borderId="14" xfId="1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0" xfId="2" applyNumberFormat="1" applyFont="1" applyFill="1" applyAlignment="1">
      <alignment horizontal="left" vertical="center"/>
    </xf>
    <xf numFmtId="3" fontId="4" fillId="2" borderId="1" xfId="2" applyNumberFormat="1" applyFont="1" applyFill="1" applyBorder="1" applyAlignment="1">
      <alignment horizontal="left"/>
    </xf>
    <xf numFmtId="3" fontId="4" fillId="2" borderId="0" xfId="2" applyNumberFormat="1" applyFont="1" applyFill="1" applyAlignment="1">
      <alignment horizontal="left"/>
    </xf>
    <xf numFmtId="3" fontId="9" fillId="0" borderId="6" xfId="2" applyNumberFormat="1" applyFont="1" applyBorder="1" applyAlignment="1">
      <alignment horizontal="left" vertical="top" wrapText="1"/>
    </xf>
    <xf numFmtId="3" fontId="3" fillId="0" borderId="7" xfId="2" applyNumberFormat="1" applyFont="1" applyBorder="1" applyAlignment="1">
      <alignment horizontal="left" vertical="top"/>
    </xf>
    <xf numFmtId="3" fontId="3" fillId="0" borderId="8" xfId="2" applyNumberFormat="1" applyFont="1" applyBorder="1" applyAlignment="1">
      <alignment horizontal="left" vertical="top"/>
    </xf>
    <xf numFmtId="3" fontId="3" fillId="0" borderId="3" xfId="2" applyNumberFormat="1" applyFont="1" applyBorder="1" applyAlignment="1">
      <alignment horizontal="left" vertical="top"/>
    </xf>
    <xf numFmtId="3" fontId="3" fillId="0" borderId="4" xfId="2" applyNumberFormat="1" applyFont="1" applyBorder="1" applyAlignment="1">
      <alignment horizontal="left" vertical="top"/>
    </xf>
    <xf numFmtId="3" fontId="3" fillId="0" borderId="5" xfId="2" applyNumberFormat="1" applyFont="1" applyBorder="1" applyAlignment="1">
      <alignment horizontal="left" vertical="top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2" xfId="1" applyFont="1" applyFill="1" applyBorder="1" applyAlignment="1">
      <alignment horizontal="center"/>
    </xf>
  </cellXfs>
  <cellStyles count="4">
    <cellStyle name="Normal 2" xfId="1" xr:uid="{00000000-0005-0000-0000-000000000000}"/>
    <cellStyle name="Βασικό_ΑΘΑΝΑΣΙΑΔΗΣ 1996" xfId="2" xr:uid="{00000000-0005-0000-0000-000001000000}"/>
    <cellStyle name="Κανονικό" xfId="0" builtinId="0"/>
    <cellStyle name="Ποσοστό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55</xdr:row>
      <xdr:rowOff>97970</xdr:rowOff>
    </xdr:from>
    <xdr:to>
      <xdr:col>19</xdr:col>
      <xdr:colOff>1680121</xdr:colOff>
      <xdr:row>61</xdr:row>
      <xdr:rowOff>174170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99371" y="11223170"/>
          <a:ext cx="2365921" cy="11865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1200">
              <a:latin typeface="Arial" panose="020B0604020202020204" pitchFamily="34" charset="0"/>
              <a:cs typeface="Arial" panose="020B0604020202020204" pitchFamily="34" charset="0"/>
            </a:rPr>
            <a:t>Ο ΠΡΟΕΔΡΟΣ</a:t>
          </a:r>
          <a:r>
            <a:rPr lang="el-GR" sz="1200" baseline="0">
              <a:latin typeface="Arial" panose="020B0604020202020204" pitchFamily="34" charset="0"/>
              <a:cs typeface="Arial" panose="020B0604020202020204" pitchFamily="34" charset="0"/>
            </a:rPr>
            <a:t> ΤΟΥ Δ.Σ.</a:t>
          </a: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l-GR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l-GR" sz="1200" b="1" baseline="0">
              <a:latin typeface="Arial" panose="020B0604020202020204" pitchFamily="34" charset="0"/>
              <a:cs typeface="Arial" panose="020B0604020202020204" pitchFamily="34" charset="0"/>
            </a:rPr>
            <a:t>Καρασαρλής Αναστάσιος</a:t>
          </a:r>
        </a:p>
        <a:p>
          <a:pPr algn="ctr"/>
          <a:r>
            <a:rPr lang="el-GR" sz="1200" b="1" baseline="0">
              <a:latin typeface="Arial" panose="020B0604020202020204" pitchFamily="34" charset="0"/>
              <a:cs typeface="Arial" panose="020B0604020202020204" pitchFamily="34" charset="0"/>
            </a:rPr>
            <a:t>ΑΔΤ ΑΜ 240623</a:t>
          </a:r>
        </a:p>
        <a:p>
          <a:pPr algn="ctr"/>
          <a:endParaRPr lang="el-GR" sz="1200" baseline="0"/>
        </a:p>
      </xdr:txBody>
    </xdr:sp>
    <xdr:clientData/>
  </xdr:twoCellAnchor>
  <xdr:twoCellAnchor>
    <xdr:from>
      <xdr:col>20</xdr:col>
      <xdr:colOff>32657</xdr:colOff>
      <xdr:row>55</xdr:row>
      <xdr:rowOff>97972</xdr:rowOff>
    </xdr:from>
    <xdr:to>
      <xdr:col>23</xdr:col>
      <xdr:colOff>895296</xdr:colOff>
      <xdr:row>61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717486" y="11223172"/>
          <a:ext cx="2234239" cy="117112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el-GR" sz="1200" baseline="0">
              <a:latin typeface="Arial" panose="020B0604020202020204" pitchFamily="34" charset="0"/>
              <a:cs typeface="Arial" panose="020B0604020202020204" pitchFamily="34" charset="0"/>
            </a:rPr>
            <a:t>Η ΔΙΕΥΘΥΝΤΡΙΑ ΤΟΥ Ν.Π.Δ.Δ. "Η ΕΣΤΙΑ"</a:t>
          </a:r>
        </a:p>
        <a:p>
          <a:pPr algn="ctr">
            <a:lnSpc>
              <a:spcPts val="1200"/>
            </a:lnSpc>
          </a:pPr>
          <a:endParaRPr lang="el-GR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endParaRPr lang="el-GR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endParaRPr lang="el-GR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200"/>
            </a:lnSpc>
          </a:pPr>
          <a:r>
            <a:rPr lang="el-GR" sz="1200" b="1">
              <a:latin typeface="Arial" panose="020B0604020202020204" pitchFamily="34" charset="0"/>
              <a:cs typeface="Arial" panose="020B0604020202020204" pitchFamily="34" charset="0"/>
            </a:rPr>
            <a:t>Καμακάρη Στέλλα</a:t>
          </a:r>
        </a:p>
        <a:p>
          <a:pPr algn="ctr">
            <a:lnSpc>
              <a:spcPts val="1200"/>
            </a:lnSpc>
          </a:pPr>
          <a:r>
            <a:rPr lang="el-GR" sz="1200" b="1">
              <a:latin typeface="Arial" panose="020B0604020202020204" pitchFamily="34" charset="0"/>
              <a:cs typeface="Arial" panose="020B0604020202020204" pitchFamily="34" charset="0"/>
            </a:rPr>
            <a:t>Α.Δ.Τ. ΑΗ 061457</a:t>
          </a:r>
        </a:p>
        <a:p>
          <a:pPr>
            <a:lnSpc>
              <a:spcPts val="1200"/>
            </a:lnSpc>
          </a:pPr>
          <a:endParaRPr lang="el-G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32657</xdr:colOff>
      <xdr:row>62</xdr:row>
      <xdr:rowOff>119743</xdr:rowOff>
    </xdr:from>
    <xdr:to>
      <xdr:col>23</xdr:col>
      <xdr:colOff>1164771</xdr:colOff>
      <xdr:row>70</xdr:row>
      <xdr:rowOff>141514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7C6AAA-76AC-36C7-0EA3-AE1D9450ED20}"/>
            </a:ext>
          </a:extLst>
        </xdr:cNvPr>
        <xdr:cNvSpPr txBox="1"/>
      </xdr:nvSpPr>
      <xdr:spPr>
        <a:xfrm>
          <a:off x="10896600" y="12529457"/>
          <a:ext cx="6324600" cy="1436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OI </a:t>
          </a:r>
          <a:r>
            <a:rPr lang="el-G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ΟΙΚΟΝΟΜΙΚΟ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</a:t>
          </a:r>
          <a:r>
            <a:rPr lang="el-G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ΣΥΜΒΟΥΛΟ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</a:t>
          </a:r>
          <a:r>
            <a:rPr lang="el-G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ΑΝΑΒΑΘΜΙΣΗ ΟΙΚΟΝΟΜΟΤΕΧΝΙΚΕΣ  ΛΥΣΕΙΣ Α.Ε.</a:t>
          </a:r>
        </a:p>
        <a:p>
          <a:pPr algn="ctr"/>
          <a:endParaRPr lang="el-GR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l-GR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l-GR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eaLnBrk="1" fontAlgn="auto" latinLnBrk="0" hangingPunct="1"/>
          <a:endParaRPr lang="el-GR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l-GR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ΛΙΑΠΠΗ ΜΑΡΙΑ – ΛΕΛΑ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</a:t>
          </a:r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ΑΘΑΝΑΣΙΟΣ ΠΟΛΥΔΩΡΟΣ</a:t>
          </a:r>
          <a:endParaRPr lang="el-GR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ΑΔΤ ΑΒ 014674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</a:t>
          </a:r>
          <a:r>
            <a:rPr lang="el-GR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ΑΔΤ ΑΒ 346048</a:t>
          </a:r>
          <a:endParaRPr lang="el-GR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ΑΡ. ΑΔ. 'Α ΤΑΞΗΣ: 116656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</a:t>
          </a:r>
          <a:r>
            <a:rPr lang="el-GR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ΑΡ. ΑΔ. 'Α ΤΑΞΗΣ: 112971</a:t>
          </a:r>
          <a:endParaRPr lang="el-GR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B76"/>
  <sheetViews>
    <sheetView tabSelected="1" view="pageBreakPreview" topLeftCell="A41" zoomScale="70" zoomScaleNormal="70" zoomScaleSheetLayoutView="70" workbookViewId="0">
      <selection activeCell="Q55" sqref="Q55:X55"/>
    </sheetView>
  </sheetViews>
  <sheetFormatPr defaultColWidth="9.109375" defaultRowHeight="13.8" x14ac:dyDescent="0.25"/>
  <cols>
    <col min="1" max="1" width="3.5546875" style="3" customWidth="1"/>
    <col min="2" max="2" width="11.6640625" style="3" customWidth="1"/>
    <col min="3" max="3" width="10" style="3" customWidth="1"/>
    <col min="4" max="4" width="43.109375" style="3" customWidth="1"/>
    <col min="5" max="5" width="13.44140625" style="3" customWidth="1"/>
    <col min="6" max="6" width="0.88671875" style="3" customWidth="1"/>
    <col min="7" max="7" width="13.109375" style="3" customWidth="1"/>
    <col min="8" max="8" width="0.88671875" style="3" customWidth="1"/>
    <col min="9" max="9" width="14.44140625" style="3" bestFit="1" customWidth="1"/>
    <col min="10" max="10" width="1.6640625" style="3" customWidth="1"/>
    <col min="11" max="11" width="13" style="3" customWidth="1"/>
    <col min="12" max="12" width="0.88671875" style="3" customWidth="1"/>
    <col min="13" max="13" width="13" style="3" customWidth="1"/>
    <col min="14" max="14" width="0.88671875" style="3" customWidth="1"/>
    <col min="15" max="15" width="15.109375" style="3" customWidth="1"/>
    <col min="16" max="17" width="1.109375" style="3" customWidth="1"/>
    <col min="18" max="18" width="6.33203125" style="3" customWidth="1"/>
    <col min="19" max="19" width="10" style="3" bestFit="1" customWidth="1"/>
    <col min="20" max="20" width="39.33203125" style="3" customWidth="1"/>
    <col min="21" max="21" width="0.88671875" style="3" customWidth="1"/>
    <col min="22" max="22" width="18.109375" style="3" customWidth="1"/>
    <col min="23" max="23" width="0.88671875" style="3" customWidth="1"/>
    <col min="24" max="24" width="20" style="3" customWidth="1"/>
    <col min="25" max="25" width="3.5546875" style="3" customWidth="1"/>
    <col min="26" max="26" width="9.109375" style="3"/>
    <col min="27" max="27" width="11.109375" style="3" bestFit="1" customWidth="1"/>
    <col min="28" max="16384" width="9.109375" style="3"/>
  </cols>
  <sheetData>
    <row r="1" spans="2:24" ht="15.6" x14ac:dyDescent="0.3"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</row>
    <row r="2" spans="2:24" ht="15.6" x14ac:dyDescent="0.3">
      <c r="B2" s="126" t="s">
        <v>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</row>
    <row r="3" spans="2:24" ht="15.6" x14ac:dyDescent="0.3">
      <c r="B3" s="126" t="s">
        <v>75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</row>
    <row r="4" spans="2:24" ht="15.6" x14ac:dyDescent="0.3">
      <c r="B4" s="129" t="s">
        <v>82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1"/>
    </row>
    <row r="5" spans="2:24" ht="15.6" x14ac:dyDescent="0.3">
      <c r="B5" s="129" t="s">
        <v>83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2:24" ht="15.6" x14ac:dyDescent="0.3">
      <c r="B6" s="129" t="s">
        <v>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</row>
    <row r="7" spans="2:24" ht="14.4" thickBot="1" x14ac:dyDescent="0.3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</row>
    <row r="8" spans="2:24" ht="51.75" customHeight="1" x14ac:dyDescent="0.3">
      <c r="B8" s="5" t="s">
        <v>1</v>
      </c>
      <c r="C8" s="6"/>
      <c r="D8" s="7"/>
      <c r="E8" s="122" t="s">
        <v>85</v>
      </c>
      <c r="F8" s="122"/>
      <c r="G8" s="122"/>
      <c r="H8" s="122"/>
      <c r="I8" s="122"/>
      <c r="J8" s="8"/>
      <c r="K8" s="122" t="s">
        <v>84</v>
      </c>
      <c r="L8" s="122"/>
      <c r="M8" s="122"/>
      <c r="N8" s="122"/>
      <c r="O8" s="122"/>
      <c r="P8" s="77"/>
      <c r="Q8" s="9"/>
      <c r="R8" s="10" t="s">
        <v>2</v>
      </c>
      <c r="S8" s="6"/>
      <c r="T8" s="6"/>
      <c r="U8" s="6"/>
      <c r="V8" s="81" t="s">
        <v>85</v>
      </c>
      <c r="W8" s="11"/>
      <c r="X8" s="82" t="s">
        <v>87</v>
      </c>
    </row>
    <row r="9" spans="2:24" ht="33" customHeight="1" x14ac:dyDescent="0.25">
      <c r="B9" s="137" t="s">
        <v>47</v>
      </c>
      <c r="C9" s="138"/>
      <c r="D9" s="138"/>
      <c r="E9" s="12" t="s">
        <v>13</v>
      </c>
      <c r="F9" s="12"/>
      <c r="G9" s="12" t="s">
        <v>14</v>
      </c>
      <c r="H9" s="12"/>
      <c r="I9" s="13" t="s">
        <v>15</v>
      </c>
      <c r="J9" s="14"/>
      <c r="K9" s="12" t="s">
        <v>13</v>
      </c>
      <c r="L9" s="12"/>
      <c r="M9" s="12" t="s">
        <v>14</v>
      </c>
      <c r="N9" s="12"/>
      <c r="O9" s="13" t="s">
        <v>15</v>
      </c>
      <c r="P9" s="13"/>
      <c r="Q9" s="15"/>
      <c r="R9" s="16" t="s">
        <v>65</v>
      </c>
      <c r="S9" s="16"/>
      <c r="T9" s="16"/>
      <c r="U9" s="74"/>
      <c r="V9" s="17"/>
      <c r="W9" s="17"/>
      <c r="X9" s="18"/>
    </row>
    <row r="10" spans="2:24" ht="16.2" thickBot="1" x14ac:dyDescent="0.35">
      <c r="B10" s="75" t="s">
        <v>59</v>
      </c>
      <c r="C10" s="19"/>
      <c r="D10" s="20"/>
      <c r="E10" s="21">
        <v>30945.9</v>
      </c>
      <c r="F10" s="21"/>
      <c r="G10" s="21">
        <v>8666.5</v>
      </c>
      <c r="H10" s="21"/>
      <c r="I10" s="26">
        <f>E10-G10</f>
        <v>22279.4</v>
      </c>
      <c r="J10" s="22"/>
      <c r="K10" s="21">
        <v>26370.3</v>
      </c>
      <c r="L10" s="21"/>
      <c r="M10" s="21">
        <v>3655.5</v>
      </c>
      <c r="N10" s="21"/>
      <c r="O10" s="21">
        <f>K10-M10</f>
        <v>22714.799999999999</v>
      </c>
      <c r="P10" s="21"/>
      <c r="Q10" s="23"/>
      <c r="R10" s="24" t="s">
        <v>46</v>
      </c>
      <c r="S10" s="25"/>
      <c r="T10" s="25"/>
      <c r="U10" s="25"/>
      <c r="V10" s="83">
        <v>60875.05</v>
      </c>
      <c r="W10" s="26"/>
      <c r="X10" s="92">
        <v>-139124.95000000001</v>
      </c>
    </row>
    <row r="11" spans="2:24" ht="16.8" thickTop="1" thickBot="1" x14ac:dyDescent="0.35">
      <c r="B11" s="75"/>
      <c r="C11" s="19"/>
      <c r="D11" s="20"/>
      <c r="E11" s="27">
        <f>SUM(E10)</f>
        <v>30945.9</v>
      </c>
      <c r="F11" s="28">
        <f t="shared" ref="F11:O11" si="0">SUM(F10)</f>
        <v>0</v>
      </c>
      <c r="G11" s="27">
        <f>SUM(G10)</f>
        <v>8666.5</v>
      </c>
      <c r="H11" s="28">
        <f t="shared" si="0"/>
        <v>0</v>
      </c>
      <c r="I11" s="27">
        <f>SUM(I10)</f>
        <v>22279.4</v>
      </c>
      <c r="J11" s="28"/>
      <c r="K11" s="27">
        <f t="shared" si="0"/>
        <v>26370.3</v>
      </c>
      <c r="L11" s="28">
        <f t="shared" si="0"/>
        <v>0</v>
      </c>
      <c r="M11" s="27">
        <f>SUM(M10)</f>
        <v>3655.5</v>
      </c>
      <c r="N11" s="28">
        <f t="shared" si="0"/>
        <v>0</v>
      </c>
      <c r="O11" s="27">
        <f t="shared" si="0"/>
        <v>22714.799999999999</v>
      </c>
      <c r="P11" s="28"/>
      <c r="Q11" s="29"/>
      <c r="R11" s="17"/>
      <c r="S11" s="17"/>
      <c r="T11" s="17"/>
      <c r="U11" s="17"/>
      <c r="V11" s="17"/>
      <c r="W11" s="17"/>
      <c r="X11" s="18"/>
    </row>
    <row r="12" spans="2:24" ht="15" customHeight="1" thickTop="1" x14ac:dyDescent="0.25">
      <c r="B12" s="137" t="s">
        <v>3</v>
      </c>
      <c r="C12" s="138"/>
      <c r="D12" s="138"/>
      <c r="E12" s="17"/>
      <c r="F12" s="17"/>
      <c r="G12" s="17"/>
      <c r="H12" s="17"/>
      <c r="I12" s="17"/>
      <c r="J12" s="30"/>
      <c r="K12" s="17"/>
      <c r="L12" s="17"/>
      <c r="M12" s="17"/>
      <c r="N12" s="17"/>
      <c r="O12" s="17"/>
      <c r="P12" s="17"/>
      <c r="Q12" s="31"/>
      <c r="R12" s="24" t="s">
        <v>44</v>
      </c>
      <c r="S12" s="25"/>
      <c r="T12" s="25"/>
      <c r="U12" s="25"/>
      <c r="V12" s="26"/>
      <c r="W12" s="26"/>
      <c r="X12" s="32"/>
    </row>
    <row r="13" spans="2:24" ht="15.75" customHeight="1" x14ac:dyDescent="0.25">
      <c r="B13" s="139" t="s">
        <v>17</v>
      </c>
      <c r="C13" s="140"/>
      <c r="D13" s="140"/>
      <c r="E13" s="17"/>
      <c r="F13" s="17"/>
      <c r="G13" s="17"/>
      <c r="H13" s="17"/>
      <c r="I13" s="17"/>
      <c r="J13" s="17"/>
      <c r="K13" s="80"/>
      <c r="L13" s="17"/>
      <c r="M13" s="17"/>
      <c r="N13" s="17"/>
      <c r="O13" s="17"/>
      <c r="P13" s="17"/>
      <c r="Q13" s="31"/>
      <c r="R13" s="25" t="s">
        <v>38</v>
      </c>
      <c r="S13" s="17"/>
      <c r="T13" s="33"/>
      <c r="U13" s="33"/>
      <c r="V13" s="38">
        <v>1.23</v>
      </c>
      <c r="W13" s="38"/>
      <c r="X13" s="39">
        <v>1.23</v>
      </c>
    </row>
    <row r="14" spans="2:24" ht="15.75" customHeight="1" x14ac:dyDescent="0.25">
      <c r="B14" s="75" t="s">
        <v>74</v>
      </c>
      <c r="C14" s="76"/>
      <c r="D14" s="76"/>
      <c r="E14" s="78">
        <v>49860.4</v>
      </c>
      <c r="F14" s="78"/>
      <c r="G14" s="78">
        <v>1729.42</v>
      </c>
      <c r="H14" s="78"/>
      <c r="I14" s="26">
        <f>E14-G14</f>
        <v>48130.98</v>
      </c>
      <c r="J14" s="62"/>
      <c r="K14" s="78">
        <v>6386</v>
      </c>
      <c r="L14" s="78"/>
      <c r="M14" s="78">
        <v>845.42</v>
      </c>
      <c r="N14" s="78"/>
      <c r="O14" s="21">
        <f>K14-M14</f>
        <v>5540.58</v>
      </c>
      <c r="P14" s="17"/>
      <c r="Q14" s="31"/>
      <c r="R14" s="25" t="s">
        <v>88</v>
      </c>
      <c r="S14" s="17"/>
      <c r="T14" s="33"/>
      <c r="U14" s="33"/>
      <c r="V14" s="38">
        <v>45866.17</v>
      </c>
      <c r="W14" s="38"/>
      <c r="X14" s="39">
        <v>0</v>
      </c>
    </row>
    <row r="15" spans="2:24" s="79" customFormat="1" ht="15.75" customHeight="1" thickBot="1" x14ac:dyDescent="0.3">
      <c r="B15" s="75" t="s">
        <v>73</v>
      </c>
      <c r="C15" s="76"/>
      <c r="D15" s="76"/>
      <c r="E15" s="78">
        <v>1460.72</v>
      </c>
      <c r="F15" s="78"/>
      <c r="G15" s="78">
        <v>1107.1199999999999</v>
      </c>
      <c r="H15" s="78"/>
      <c r="I15" s="26">
        <f t="shared" ref="I15:I16" si="1">E15-G15</f>
        <v>353.60000000000014</v>
      </c>
      <c r="J15" s="62"/>
      <c r="K15" s="78">
        <v>1277.2</v>
      </c>
      <c r="L15" s="78"/>
      <c r="M15" s="78">
        <v>1077.1199999999999</v>
      </c>
      <c r="N15" s="78"/>
      <c r="O15" s="21">
        <f>K15-M15</f>
        <v>200.08000000000015</v>
      </c>
      <c r="P15" s="62"/>
      <c r="Q15" s="35"/>
      <c r="R15" s="25"/>
      <c r="S15" s="17"/>
      <c r="T15" s="33"/>
      <c r="U15" s="33"/>
      <c r="V15" s="96">
        <f>SUM(V13:V14)</f>
        <v>45867.4</v>
      </c>
      <c r="W15" s="33"/>
      <c r="X15" s="93">
        <f>SUM(X13:X14)</f>
        <v>1.23</v>
      </c>
    </row>
    <row r="16" spans="2:24" ht="15.75" customHeight="1" thickTop="1" x14ac:dyDescent="0.25">
      <c r="B16" s="75" t="s">
        <v>16</v>
      </c>
      <c r="C16" s="76"/>
      <c r="D16" s="76"/>
      <c r="E16" s="21">
        <v>220610.94</v>
      </c>
      <c r="F16" s="21"/>
      <c r="G16" s="21">
        <v>121843.65</v>
      </c>
      <c r="H16" s="21"/>
      <c r="I16" s="26">
        <f t="shared" si="1"/>
        <v>98767.290000000008</v>
      </c>
      <c r="J16" s="34"/>
      <c r="K16" s="21">
        <v>157365.66999999998</v>
      </c>
      <c r="L16" s="21"/>
      <c r="M16" s="21">
        <v>113327.65</v>
      </c>
      <c r="N16" s="21"/>
      <c r="O16" s="21">
        <f>K16-M16</f>
        <v>44038.01999999999</v>
      </c>
      <c r="P16" s="26"/>
      <c r="Q16" s="29"/>
      <c r="R16" s="25"/>
      <c r="S16" s="17"/>
      <c r="T16" s="33"/>
      <c r="U16" s="33"/>
      <c r="V16" s="26"/>
      <c r="W16" s="33"/>
      <c r="X16" s="32"/>
    </row>
    <row r="17" spans="2:28" ht="14.4" thickBot="1" x14ac:dyDescent="0.3">
      <c r="B17" s="70" t="s">
        <v>37</v>
      </c>
      <c r="C17" s="71"/>
      <c r="D17" s="71"/>
      <c r="E17" s="27">
        <f>SUM(E14:E16)</f>
        <v>271932.06</v>
      </c>
      <c r="F17" s="28"/>
      <c r="G17" s="27">
        <f>SUM(G14:G16)</f>
        <v>124680.18999999999</v>
      </c>
      <c r="H17" s="28"/>
      <c r="I17" s="27">
        <f>SUM(I14:I16)</f>
        <v>147251.87</v>
      </c>
      <c r="J17" s="28"/>
      <c r="K17" s="27">
        <f>SUM(K14:K16)</f>
        <v>165028.87</v>
      </c>
      <c r="L17" s="28"/>
      <c r="M17" s="27">
        <f>SUM(M14:M16)</f>
        <v>115250.18999999999</v>
      </c>
      <c r="N17" s="28"/>
      <c r="O17" s="27">
        <f>SUM(O14:O16)</f>
        <v>49778.679999999993</v>
      </c>
      <c r="P17" s="28"/>
      <c r="Q17" s="29"/>
      <c r="R17" s="24" t="s">
        <v>26</v>
      </c>
      <c r="S17" s="33"/>
      <c r="T17" s="25"/>
      <c r="U17" s="25"/>
      <c r="V17" s="26"/>
      <c r="W17" s="26"/>
      <c r="X17" s="32"/>
      <c r="AA17" s="98"/>
      <c r="AB17" s="110"/>
    </row>
    <row r="18" spans="2:28" ht="14.4" thickTop="1" x14ac:dyDescent="0.25">
      <c r="B18" s="70"/>
      <c r="C18" s="71"/>
      <c r="D18" s="71"/>
      <c r="E18" s="50"/>
      <c r="F18" s="28"/>
      <c r="G18" s="28"/>
      <c r="H18" s="28"/>
      <c r="I18" s="36"/>
      <c r="J18" s="28"/>
      <c r="K18" s="28"/>
      <c r="L18" s="28"/>
      <c r="M18" s="28"/>
      <c r="N18" s="28"/>
      <c r="O18" s="36"/>
      <c r="P18" s="28"/>
      <c r="Q18" s="29"/>
      <c r="R18" s="33" t="s">
        <v>76</v>
      </c>
      <c r="S18" s="17"/>
      <c r="T18" s="37"/>
      <c r="U18" s="37"/>
      <c r="V18" s="38">
        <v>-89956.410000000164</v>
      </c>
      <c r="W18" s="38"/>
      <c r="X18" s="39">
        <v>-322274.76000000007</v>
      </c>
    </row>
    <row r="19" spans="2:28" ht="14.4" thickBot="1" x14ac:dyDescent="0.3">
      <c r="B19" s="132" t="s">
        <v>18</v>
      </c>
      <c r="C19" s="133"/>
      <c r="D19" s="133"/>
      <c r="E19" s="42"/>
      <c r="F19" s="26"/>
      <c r="G19" s="26"/>
      <c r="H19" s="26"/>
      <c r="I19" s="40">
        <f>I17</f>
        <v>147251.87</v>
      </c>
      <c r="J19" s="26"/>
      <c r="K19" s="42"/>
      <c r="L19" s="26"/>
      <c r="M19" s="26"/>
      <c r="N19" s="26"/>
      <c r="O19" s="40">
        <f>O17</f>
        <v>49778.679999999993</v>
      </c>
      <c r="P19" s="28"/>
      <c r="Q19" s="29"/>
      <c r="R19" s="33" t="s">
        <v>52</v>
      </c>
      <c r="S19" s="17"/>
      <c r="T19" s="37"/>
      <c r="U19" s="37"/>
      <c r="V19" s="38">
        <v>1309483.27</v>
      </c>
      <c r="W19" s="38"/>
      <c r="X19" s="39">
        <v>1765451.99</v>
      </c>
    </row>
    <row r="20" spans="2:28" ht="15" thickTop="1" thickBot="1" x14ac:dyDescent="0.3">
      <c r="B20" s="41"/>
      <c r="C20" s="25"/>
      <c r="D20" s="25"/>
      <c r="E20" s="99"/>
      <c r="F20" s="26"/>
      <c r="G20" s="99"/>
      <c r="H20" s="26"/>
      <c r="I20" s="99"/>
      <c r="J20" s="26"/>
      <c r="K20" s="42"/>
      <c r="L20" s="26"/>
      <c r="M20" s="26"/>
      <c r="N20" s="26"/>
      <c r="O20" s="28"/>
      <c r="P20" s="28"/>
      <c r="Q20" s="31"/>
      <c r="R20" s="33"/>
      <c r="S20" s="17"/>
      <c r="T20" s="37"/>
      <c r="U20" s="37"/>
      <c r="V20" s="96">
        <f>SUM(V18:V19)</f>
        <v>1219526.8599999999</v>
      </c>
      <c r="W20" s="38"/>
      <c r="X20" s="93">
        <f>SUM(X18:X19)</f>
        <v>1443177.23</v>
      </c>
    </row>
    <row r="21" spans="2:28" ht="14.4" thickTop="1" x14ac:dyDescent="0.25">
      <c r="B21" s="43" t="s">
        <v>5</v>
      </c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5"/>
      <c r="R21" s="17"/>
      <c r="S21" s="17"/>
      <c r="T21" s="17"/>
      <c r="U21" s="17"/>
      <c r="V21" s="17"/>
      <c r="W21" s="17"/>
      <c r="X21" s="32"/>
    </row>
    <row r="22" spans="2:28" ht="14.4" thickBot="1" x14ac:dyDescent="0.3">
      <c r="B22" s="43" t="s">
        <v>6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35"/>
      <c r="R22" s="24" t="s">
        <v>45</v>
      </c>
      <c r="S22" s="17"/>
      <c r="T22" s="24"/>
      <c r="U22" s="24"/>
      <c r="V22" s="40">
        <f>V10+V15+V20</f>
        <v>1326269.3099999998</v>
      </c>
      <c r="W22" s="28"/>
      <c r="X22" s="94">
        <f>X10+X15+X20</f>
        <v>1304053.51</v>
      </c>
    </row>
    <row r="23" spans="2:28" ht="15" thickTop="1" thickBot="1" x14ac:dyDescent="0.3">
      <c r="B23" s="111" t="s">
        <v>19</v>
      </c>
      <c r="C23" s="76"/>
      <c r="D23" s="76"/>
      <c r="E23" s="17"/>
      <c r="F23" s="17"/>
      <c r="G23" s="26"/>
      <c r="H23" s="26"/>
      <c r="I23" s="83">
        <v>7532.44</v>
      </c>
      <c r="J23" s="38"/>
      <c r="K23" s="17"/>
      <c r="L23" s="17"/>
      <c r="M23" s="26"/>
      <c r="N23" s="26"/>
      <c r="O23" s="83">
        <v>8300.75</v>
      </c>
      <c r="P23" s="26"/>
      <c r="Q23" s="35"/>
      <c r="R23" s="33"/>
      <c r="S23" s="33"/>
      <c r="T23" s="25"/>
      <c r="U23" s="25"/>
      <c r="V23" s="26"/>
      <c r="W23" s="26"/>
      <c r="X23" s="32"/>
    </row>
    <row r="24" spans="2:28" ht="14.4" thickTop="1" x14ac:dyDescent="0.25">
      <c r="B24" s="41"/>
      <c r="C24" s="24"/>
      <c r="D24" s="17"/>
      <c r="E24" s="38"/>
      <c r="F24" s="38"/>
      <c r="G24" s="26"/>
      <c r="H24" s="26"/>
      <c r="I24" s="28"/>
      <c r="J24" s="44"/>
      <c r="K24" s="38"/>
      <c r="L24" s="38"/>
      <c r="M24" s="26"/>
      <c r="N24" s="26"/>
      <c r="O24" s="28"/>
      <c r="P24" s="28"/>
      <c r="Q24" s="29"/>
      <c r="R24" s="24" t="s">
        <v>27</v>
      </c>
      <c r="S24" s="25"/>
      <c r="T24" s="25"/>
      <c r="U24" s="25"/>
      <c r="V24" s="17"/>
      <c r="W24" s="17"/>
      <c r="X24" s="18"/>
    </row>
    <row r="25" spans="2:28" x14ac:dyDescent="0.25">
      <c r="B25" s="43" t="s">
        <v>8</v>
      </c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5"/>
      <c r="R25" s="33" t="s">
        <v>28</v>
      </c>
      <c r="S25" s="25"/>
      <c r="T25" s="25"/>
      <c r="U25" s="25"/>
      <c r="V25" s="26">
        <v>70269.3</v>
      </c>
      <c r="W25" s="26"/>
      <c r="X25" s="39">
        <v>62516.480000000003</v>
      </c>
    </row>
    <row r="26" spans="2:28" ht="14.4" thickBot="1" x14ac:dyDescent="0.3">
      <c r="B26" s="41" t="s">
        <v>9</v>
      </c>
      <c r="C26" s="17"/>
      <c r="D26" s="33"/>
      <c r="E26" s="33"/>
      <c r="F26" s="33"/>
      <c r="G26" s="33"/>
      <c r="H26" s="33"/>
      <c r="I26" s="84">
        <v>47950.630000000005</v>
      </c>
      <c r="J26" s="38"/>
      <c r="K26" s="33"/>
      <c r="L26" s="33"/>
      <c r="M26" s="33"/>
      <c r="N26" s="33"/>
      <c r="O26" s="84">
        <v>1294.77</v>
      </c>
      <c r="P26" s="38"/>
      <c r="Q26" s="45"/>
      <c r="R26" s="33" t="s">
        <v>62</v>
      </c>
      <c r="S26" s="24"/>
      <c r="T26" s="25"/>
      <c r="U26" s="25"/>
      <c r="V26" s="26">
        <v>166229.88</v>
      </c>
      <c r="W26" s="26"/>
      <c r="X26" s="39">
        <v>232535.92</v>
      </c>
    </row>
    <row r="27" spans="2:28" ht="15" thickTop="1" thickBot="1" x14ac:dyDescent="0.3">
      <c r="B27" s="46"/>
      <c r="C27" s="24"/>
      <c r="D27" s="1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5"/>
      <c r="R27" s="25"/>
      <c r="S27" s="25"/>
      <c r="T27" s="25"/>
      <c r="U27" s="25"/>
      <c r="V27" s="27">
        <f>SUM(V25:V26)</f>
        <v>236499.18</v>
      </c>
      <c r="W27" s="28"/>
      <c r="X27" s="95">
        <f>SUM(X25:X26)</f>
        <v>295052.40000000002</v>
      </c>
    </row>
    <row r="28" spans="2:28" ht="14.4" thickTop="1" x14ac:dyDescent="0.25">
      <c r="B28" s="3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24" t="s">
        <v>7</v>
      </c>
      <c r="S28" s="25"/>
      <c r="T28" s="33"/>
      <c r="U28" s="33"/>
      <c r="V28" s="26"/>
      <c r="W28" s="26"/>
      <c r="X28" s="32"/>
    </row>
    <row r="29" spans="2:28" x14ac:dyDescent="0.25">
      <c r="B29" s="43" t="s">
        <v>10</v>
      </c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35"/>
      <c r="R29" s="24" t="s">
        <v>29</v>
      </c>
      <c r="S29" s="17"/>
      <c r="T29" s="17"/>
      <c r="U29" s="17"/>
      <c r="V29" s="17"/>
      <c r="W29" s="17"/>
      <c r="X29" s="18"/>
    </row>
    <row r="30" spans="2:28" ht="14.4" thickBot="1" x14ac:dyDescent="0.3">
      <c r="B30" s="41" t="s">
        <v>20</v>
      </c>
      <c r="C30" s="17"/>
      <c r="D30" s="25"/>
      <c r="E30" s="26"/>
      <c r="F30" s="26"/>
      <c r="G30" s="26"/>
      <c r="H30" s="26"/>
      <c r="I30" s="84">
        <v>1353625.33</v>
      </c>
      <c r="J30" s="38"/>
      <c r="K30" s="26"/>
      <c r="L30" s="26"/>
      <c r="M30" s="26"/>
      <c r="N30" s="26"/>
      <c r="O30" s="84">
        <v>1519373.7</v>
      </c>
      <c r="P30" s="38"/>
      <c r="Q30" s="45"/>
      <c r="R30" s="25" t="s">
        <v>34</v>
      </c>
      <c r="S30" s="25"/>
      <c r="T30" s="17"/>
      <c r="U30" s="17"/>
      <c r="V30" s="38">
        <v>51514.89</v>
      </c>
      <c r="W30" s="38"/>
      <c r="X30" s="39">
        <v>5994.68</v>
      </c>
    </row>
    <row r="31" spans="2:28" ht="14.4" thickTop="1" x14ac:dyDescent="0.25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1"/>
      <c r="R31" s="25" t="s">
        <v>35</v>
      </c>
      <c r="S31" s="33"/>
      <c r="T31" s="17"/>
      <c r="U31" s="17"/>
      <c r="V31" s="38">
        <v>3340.5600000000004</v>
      </c>
      <c r="W31" s="38"/>
      <c r="X31" s="39">
        <v>7209.75</v>
      </c>
    </row>
    <row r="32" spans="2:28" x14ac:dyDescent="0.25">
      <c r="B32" s="41"/>
      <c r="C32" s="25"/>
      <c r="D32" s="17"/>
      <c r="E32" s="26"/>
      <c r="F32" s="26"/>
      <c r="G32" s="26"/>
      <c r="H32" s="26"/>
      <c r="I32" s="28"/>
      <c r="J32" s="28"/>
      <c r="K32" s="26"/>
      <c r="L32" s="26"/>
      <c r="M32" s="26"/>
      <c r="N32" s="26"/>
      <c r="O32" s="28"/>
      <c r="P32" s="28"/>
      <c r="Q32" s="29"/>
      <c r="R32" s="25" t="s">
        <v>36</v>
      </c>
      <c r="S32" s="25"/>
      <c r="T32" s="17"/>
      <c r="U32" s="17"/>
      <c r="V32" s="38">
        <v>46.18</v>
      </c>
      <c r="W32" s="38"/>
      <c r="X32" s="39">
        <v>50.92</v>
      </c>
    </row>
    <row r="33" spans="2:26" ht="14.4" thickBot="1" x14ac:dyDescent="0.3">
      <c r="B33" s="43" t="s">
        <v>21</v>
      </c>
      <c r="C33" s="17"/>
      <c r="D33" s="17"/>
      <c r="E33" s="17"/>
      <c r="F33" s="17"/>
      <c r="G33" s="17"/>
      <c r="H33" s="17"/>
      <c r="I33" s="85">
        <f>I23+I26+I30</f>
        <v>1409108.4000000001</v>
      </c>
      <c r="J33" s="17"/>
      <c r="K33" s="17"/>
      <c r="L33" s="17"/>
      <c r="M33" s="17"/>
      <c r="N33" s="17"/>
      <c r="O33" s="85">
        <f>O23+O26+O30</f>
        <v>1528969.22</v>
      </c>
      <c r="P33" s="44"/>
      <c r="Q33" s="47"/>
      <c r="R33" s="24" t="s">
        <v>30</v>
      </c>
      <c r="S33" s="25"/>
      <c r="T33" s="17"/>
      <c r="U33" s="17"/>
      <c r="V33" s="27">
        <f>SUM(V30:V32)</f>
        <v>54901.63</v>
      </c>
      <c r="W33" s="28"/>
      <c r="X33" s="95">
        <f>SUM(X30:X32)</f>
        <v>13255.35</v>
      </c>
    </row>
    <row r="34" spans="2:26" ht="14.4" thickTop="1" x14ac:dyDescent="0.25">
      <c r="B34" s="3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1"/>
      <c r="R34" s="49"/>
      <c r="S34" s="24"/>
      <c r="T34" s="49"/>
      <c r="U34" s="49"/>
      <c r="V34" s="50"/>
      <c r="W34" s="28"/>
      <c r="X34" s="48"/>
    </row>
    <row r="35" spans="2:26" x14ac:dyDescent="0.25">
      <c r="B35" s="43" t="s">
        <v>12</v>
      </c>
      <c r="C35" s="24"/>
      <c r="D35" s="2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24" t="s">
        <v>31</v>
      </c>
      <c r="S35" s="24"/>
      <c r="T35" s="24"/>
      <c r="U35" s="24"/>
      <c r="V35" s="26"/>
      <c r="W35" s="26"/>
      <c r="X35" s="32"/>
    </row>
    <row r="36" spans="2:26" x14ac:dyDescent="0.25">
      <c r="B36" s="41" t="s">
        <v>71</v>
      </c>
      <c r="C36" s="17"/>
      <c r="D36" s="24"/>
      <c r="E36" s="28"/>
      <c r="F36" s="28"/>
      <c r="G36" s="28"/>
      <c r="H36" s="28"/>
      <c r="I36" s="38">
        <v>7278.59</v>
      </c>
      <c r="J36" s="28"/>
      <c r="K36" s="28"/>
      <c r="L36" s="28"/>
      <c r="M36" s="28"/>
      <c r="N36" s="28"/>
      <c r="O36" s="38">
        <v>7219.56</v>
      </c>
      <c r="P36" s="28"/>
      <c r="Q36" s="29"/>
      <c r="R36" s="25" t="s">
        <v>72</v>
      </c>
      <c r="S36" s="25"/>
      <c r="T36" s="24"/>
      <c r="U36" s="24"/>
      <c r="V36" s="38">
        <v>380</v>
      </c>
      <c r="W36" s="26"/>
      <c r="X36" s="39">
        <v>0</v>
      </c>
    </row>
    <row r="37" spans="2:26" x14ac:dyDescent="0.25">
      <c r="B37" s="41" t="s">
        <v>22</v>
      </c>
      <c r="C37" s="17"/>
      <c r="D37" s="24"/>
      <c r="E37" s="28"/>
      <c r="F37" s="28"/>
      <c r="G37" s="28"/>
      <c r="H37" s="28"/>
      <c r="I37" s="38">
        <v>128949.71</v>
      </c>
      <c r="J37" s="28"/>
      <c r="K37" s="28"/>
      <c r="L37" s="28"/>
      <c r="M37" s="28"/>
      <c r="N37" s="28"/>
      <c r="O37" s="38">
        <v>76059.960000000006</v>
      </c>
      <c r="P37" s="28"/>
      <c r="Q37" s="29"/>
      <c r="R37" s="25" t="s">
        <v>32</v>
      </c>
      <c r="S37" s="25"/>
      <c r="T37" s="24"/>
      <c r="U37" s="24"/>
      <c r="V37" s="38">
        <v>96817.85</v>
      </c>
      <c r="W37" s="26"/>
      <c r="X37" s="39">
        <v>72380.960000000006</v>
      </c>
    </row>
    <row r="38" spans="2:26" ht="14.4" thickBot="1" x14ac:dyDescent="0.3">
      <c r="B38" s="41"/>
      <c r="C38" s="17"/>
      <c r="D38" s="24"/>
      <c r="E38" s="28"/>
      <c r="F38" s="28"/>
      <c r="G38" s="28"/>
      <c r="H38" s="28"/>
      <c r="I38" s="27">
        <f>SUM(I36:I37)</f>
        <v>136228.30000000002</v>
      </c>
      <c r="J38" s="28"/>
      <c r="K38" s="28"/>
      <c r="L38" s="28"/>
      <c r="M38" s="28"/>
      <c r="N38" s="28"/>
      <c r="O38" s="27">
        <f>SUM(O36:O37)</f>
        <v>83279.520000000004</v>
      </c>
      <c r="P38" s="28"/>
      <c r="Q38" s="29"/>
      <c r="R38" s="25"/>
      <c r="S38" s="25"/>
      <c r="T38" s="24"/>
      <c r="U38" s="24"/>
      <c r="V38" s="27">
        <f>SUM(V36:V37)</f>
        <v>97197.85</v>
      </c>
      <c r="W38" s="26"/>
      <c r="X38" s="95">
        <f>SUM(X36:X37)</f>
        <v>72380.960000000006</v>
      </c>
    </row>
    <row r="39" spans="2:26" ht="14.4" thickTop="1" x14ac:dyDescent="0.25">
      <c r="B39" s="41"/>
      <c r="C39" s="24"/>
      <c r="D39" s="51"/>
      <c r="E39" s="26"/>
      <c r="F39" s="26"/>
      <c r="G39" s="26"/>
      <c r="H39" s="26"/>
      <c r="I39" s="28"/>
      <c r="J39" s="28"/>
      <c r="K39" s="26"/>
      <c r="L39" s="26"/>
      <c r="M39" s="26"/>
      <c r="N39" s="26"/>
      <c r="O39" s="28"/>
      <c r="P39" s="28"/>
      <c r="Q39" s="29"/>
      <c r="R39" s="17"/>
      <c r="S39" s="17"/>
      <c r="T39" s="17"/>
      <c r="U39" s="17"/>
      <c r="V39" s="17"/>
      <c r="W39" s="17"/>
      <c r="X39" s="18"/>
    </row>
    <row r="40" spans="2:26" ht="14.4" thickBot="1" x14ac:dyDescent="0.3">
      <c r="B40" s="43" t="s">
        <v>48</v>
      </c>
      <c r="C40" s="25"/>
      <c r="D40" s="25"/>
      <c r="E40" s="26"/>
      <c r="F40" s="26"/>
      <c r="G40" s="26"/>
      <c r="H40" s="26"/>
      <c r="I40" s="40">
        <f>I19+I33+I38+I11</f>
        <v>1714867.97</v>
      </c>
      <c r="J40" s="28"/>
      <c r="K40" s="26"/>
      <c r="L40" s="26"/>
      <c r="M40" s="26"/>
      <c r="N40" s="26"/>
      <c r="O40" s="40">
        <f>O19+O33+O38+O11</f>
        <v>1684742.22</v>
      </c>
      <c r="P40" s="28"/>
      <c r="Q40" s="29"/>
      <c r="R40" s="24" t="s">
        <v>33</v>
      </c>
      <c r="S40" s="17"/>
      <c r="T40" s="33"/>
      <c r="U40" s="33"/>
      <c r="V40" s="40">
        <f>V22+V27+V33+V38</f>
        <v>1714867.9699999997</v>
      </c>
      <c r="W40" s="28"/>
      <c r="X40" s="94">
        <f>X22+X27+X33+X38</f>
        <v>1684742.2200000002</v>
      </c>
      <c r="Z40" s="108"/>
    </row>
    <row r="41" spans="2:26" ht="15" thickTop="1" thickBot="1" x14ac:dyDescent="0.3">
      <c r="B41" s="43"/>
      <c r="C41" s="25" t="s">
        <v>4</v>
      </c>
      <c r="D41" s="25"/>
      <c r="E41" s="26"/>
      <c r="F41" s="26"/>
      <c r="G41" s="26"/>
      <c r="H41" s="26"/>
      <c r="I41" s="28"/>
      <c r="J41" s="28"/>
      <c r="K41" s="26"/>
      <c r="L41" s="26"/>
      <c r="M41" s="26"/>
      <c r="N41" s="26"/>
      <c r="O41" s="28"/>
      <c r="P41" s="28"/>
      <c r="Q41" s="29"/>
      <c r="R41" s="17"/>
      <c r="S41" s="24"/>
      <c r="T41" s="33"/>
      <c r="U41" s="33"/>
      <c r="V41" s="28"/>
      <c r="W41" s="28"/>
      <c r="X41" s="48"/>
    </row>
    <row r="42" spans="2:26" x14ac:dyDescent="0.25">
      <c r="B42" s="141" t="s">
        <v>90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3"/>
    </row>
    <row r="43" spans="2:26" ht="14.4" thickBot="1" x14ac:dyDescent="0.3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6"/>
    </row>
    <row r="44" spans="2:26" ht="16.2" thickBot="1" x14ac:dyDescent="0.35">
      <c r="B44" s="134" t="s">
        <v>86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73"/>
      <c r="Q44" s="72"/>
      <c r="R44" s="52"/>
      <c r="S44" s="135" t="s">
        <v>11</v>
      </c>
      <c r="T44" s="135"/>
      <c r="U44" s="135"/>
      <c r="V44" s="135"/>
      <c r="W44" s="135"/>
      <c r="X44" s="136"/>
    </row>
    <row r="45" spans="2:26" ht="45" customHeight="1" x14ac:dyDescent="0.25">
      <c r="B45" s="53"/>
      <c r="C45" s="54"/>
      <c r="D45" s="54"/>
      <c r="E45" s="122" t="s">
        <v>85</v>
      </c>
      <c r="F45" s="122"/>
      <c r="G45" s="122"/>
      <c r="H45" s="122"/>
      <c r="I45" s="122"/>
      <c r="J45" s="55"/>
      <c r="K45" s="122" t="s">
        <v>87</v>
      </c>
      <c r="L45" s="122"/>
      <c r="M45" s="122"/>
      <c r="N45" s="122"/>
      <c r="O45" s="122"/>
      <c r="P45" s="56"/>
      <c r="Q45" s="100"/>
      <c r="R45" s="55"/>
      <c r="S45" s="101"/>
      <c r="T45" s="102"/>
      <c r="U45" s="102"/>
      <c r="V45" s="81" t="s">
        <v>85</v>
      </c>
      <c r="W45" s="103"/>
      <c r="X45" s="82" t="s">
        <v>87</v>
      </c>
    </row>
    <row r="46" spans="2:26" x14ac:dyDescent="0.25">
      <c r="B46" s="58" t="s">
        <v>23</v>
      </c>
      <c r="C46" s="17"/>
      <c r="D46" s="5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45"/>
      <c r="R46" s="33"/>
      <c r="S46" s="57" t="s">
        <v>80</v>
      </c>
      <c r="T46" s="57"/>
      <c r="U46" s="57"/>
      <c r="V46" s="38">
        <f>I70</f>
        <v>-89544.460000000166</v>
      </c>
      <c r="W46" s="38"/>
      <c r="X46" s="39">
        <f>O70</f>
        <v>-320349.58000000007</v>
      </c>
    </row>
    <row r="47" spans="2:26" ht="17.25" customHeight="1" x14ac:dyDescent="0.25">
      <c r="B47" s="59" t="s">
        <v>24</v>
      </c>
      <c r="C47" s="17"/>
      <c r="D47" s="57"/>
      <c r="E47" s="38"/>
      <c r="F47" s="38"/>
      <c r="G47" s="38">
        <v>44451.75</v>
      </c>
      <c r="H47" s="38"/>
      <c r="I47" s="33"/>
      <c r="J47" s="38"/>
      <c r="K47" s="38"/>
      <c r="L47" s="38"/>
      <c r="M47" s="38">
        <v>50225.02</v>
      </c>
      <c r="N47" s="38"/>
      <c r="O47" s="33"/>
      <c r="P47" s="60"/>
      <c r="Q47" s="46"/>
      <c r="R47" s="61" t="s">
        <v>49</v>
      </c>
      <c r="S47" s="57" t="s">
        <v>66</v>
      </c>
      <c r="T47" s="57"/>
      <c r="U47" s="57"/>
      <c r="V47" s="86">
        <f>X51</f>
        <v>1443177.23</v>
      </c>
      <c r="W47" s="38"/>
      <c r="X47" s="90">
        <f>X19</f>
        <v>1765451.99</v>
      </c>
    </row>
    <row r="48" spans="2:26" ht="18.75" customHeight="1" thickBot="1" x14ac:dyDescent="0.3">
      <c r="B48" s="59" t="s">
        <v>25</v>
      </c>
      <c r="C48" s="17"/>
      <c r="D48" s="57"/>
      <c r="E48" s="38"/>
      <c r="F48" s="38"/>
      <c r="G48" s="86">
        <v>1050000</v>
      </c>
      <c r="H48" s="38"/>
      <c r="I48" s="38">
        <f>G47+G48</f>
        <v>1094451.75</v>
      </c>
      <c r="J48" s="38"/>
      <c r="K48" s="38"/>
      <c r="L48" s="38"/>
      <c r="M48" s="86">
        <v>900000</v>
      </c>
      <c r="N48" s="38"/>
      <c r="O48" s="38">
        <f>M47+M48</f>
        <v>950225.02</v>
      </c>
      <c r="P48" s="39"/>
      <c r="Q48" s="45"/>
      <c r="R48" s="33"/>
      <c r="S48" s="62" t="s">
        <v>51</v>
      </c>
      <c r="T48" s="33"/>
      <c r="U48" s="33"/>
      <c r="V48" s="85">
        <f>SUM(V46:V47)</f>
        <v>1353632.7699999998</v>
      </c>
      <c r="W48" s="38"/>
      <c r="X48" s="91">
        <f>SUM(X46:X47)</f>
        <v>1445102.41</v>
      </c>
    </row>
    <row r="49" spans="2:27" ht="14.4" thickTop="1" x14ac:dyDescent="0.25">
      <c r="B49" s="59" t="s">
        <v>53</v>
      </c>
      <c r="C49" s="17"/>
      <c r="D49" s="57"/>
      <c r="E49" s="38"/>
      <c r="F49" s="38"/>
      <c r="G49" s="38"/>
      <c r="H49" s="38"/>
      <c r="I49" s="38">
        <v>1342387.000072496</v>
      </c>
      <c r="J49" s="38"/>
      <c r="K49" s="38"/>
      <c r="L49" s="38"/>
      <c r="M49" s="38"/>
      <c r="N49" s="38"/>
      <c r="O49" s="38">
        <v>1326105.79</v>
      </c>
      <c r="P49" s="39"/>
      <c r="Q49" s="45"/>
      <c r="R49" s="33"/>
      <c r="S49" s="69" t="s">
        <v>55</v>
      </c>
      <c r="T49" s="17"/>
      <c r="U49" s="17"/>
      <c r="V49" s="17"/>
      <c r="W49" s="17"/>
      <c r="X49" s="18"/>
    </row>
    <row r="50" spans="2:27" x14ac:dyDescent="0.25">
      <c r="B50" s="59" t="s">
        <v>41</v>
      </c>
      <c r="C50" s="17"/>
      <c r="D50" s="57"/>
      <c r="E50" s="38"/>
      <c r="F50" s="38"/>
      <c r="G50" s="38"/>
      <c r="H50" s="38"/>
      <c r="I50" s="87">
        <f>I48-I49</f>
        <v>-247935.25007249601</v>
      </c>
      <c r="J50" s="38"/>
      <c r="K50" s="42"/>
      <c r="L50" s="38"/>
      <c r="M50" s="38"/>
      <c r="N50" s="38"/>
      <c r="O50" s="87">
        <f>O48-O49</f>
        <v>-375880.77</v>
      </c>
      <c r="P50" s="39"/>
      <c r="Q50" s="45"/>
      <c r="R50" s="33"/>
      <c r="S50" s="62" t="s">
        <v>78</v>
      </c>
      <c r="T50" s="33"/>
      <c r="U50" s="33"/>
      <c r="V50" s="38">
        <v>411.95</v>
      </c>
      <c r="W50" s="38"/>
      <c r="X50" s="39">
        <v>1925.18</v>
      </c>
    </row>
    <row r="51" spans="2:27" ht="14.4" thickBot="1" x14ac:dyDescent="0.3">
      <c r="B51" s="63" t="s">
        <v>54</v>
      </c>
      <c r="C51" s="17"/>
      <c r="D51" s="57"/>
      <c r="E51" s="38"/>
      <c r="F51" s="38"/>
      <c r="G51" s="38"/>
      <c r="H51" s="38"/>
      <c r="I51" s="38">
        <v>314617.64</v>
      </c>
      <c r="J51" s="38"/>
      <c r="K51" s="38"/>
      <c r="L51" s="38"/>
      <c r="M51" s="38"/>
      <c r="N51" s="38"/>
      <c r="O51" s="38">
        <v>254293.86</v>
      </c>
      <c r="P51" s="39"/>
      <c r="Q51" s="45"/>
      <c r="R51" s="33"/>
      <c r="S51" s="62" t="s">
        <v>51</v>
      </c>
      <c r="T51" s="33"/>
      <c r="U51" s="33"/>
      <c r="V51" s="97">
        <f>V48-V50</f>
        <v>1353220.8199999998</v>
      </c>
      <c r="W51" s="38"/>
      <c r="X51" s="106">
        <f>X48-X50</f>
        <v>1443177.23</v>
      </c>
      <c r="Z51" s="107"/>
    </row>
    <row r="52" spans="2:27" ht="15" thickTop="1" thickBot="1" x14ac:dyDescent="0.3">
      <c r="B52" s="45" t="s">
        <v>50</v>
      </c>
      <c r="C52" s="17"/>
      <c r="D52" s="57"/>
      <c r="E52" s="80"/>
      <c r="F52" s="38"/>
      <c r="G52" s="38"/>
      <c r="H52" s="38"/>
      <c r="I52" s="87">
        <f>SUM(I50:I51)</f>
        <v>66682.389927504002</v>
      </c>
      <c r="J52" s="38"/>
      <c r="K52" s="38"/>
      <c r="L52" s="38"/>
      <c r="M52" s="38"/>
      <c r="N52" s="38"/>
      <c r="O52" s="87">
        <f>SUM(O50:O51)</f>
        <v>-121586.91000000003</v>
      </c>
      <c r="P52" s="39"/>
      <c r="Q52" s="45"/>
      <c r="R52" s="33"/>
      <c r="S52" s="17"/>
      <c r="T52" s="33"/>
      <c r="U52" s="33"/>
      <c r="V52" s="44"/>
      <c r="W52" s="38"/>
      <c r="X52" s="39"/>
    </row>
    <row r="53" spans="2:27" x14ac:dyDescent="0.25">
      <c r="B53" s="59" t="s">
        <v>70</v>
      </c>
      <c r="C53" s="17"/>
      <c r="D53" s="57"/>
      <c r="E53" s="38"/>
      <c r="F53" s="38"/>
      <c r="G53" s="17"/>
      <c r="H53" s="38"/>
      <c r="I53" s="38">
        <v>163152.81992750417</v>
      </c>
      <c r="J53" s="38"/>
      <c r="K53" s="38"/>
      <c r="L53" s="38"/>
      <c r="M53" s="17"/>
      <c r="N53" s="38"/>
      <c r="O53" s="38">
        <v>125921.7</v>
      </c>
      <c r="P53" s="38"/>
      <c r="Q53" s="105"/>
      <c r="R53" s="101"/>
      <c r="S53" s="64"/>
      <c r="T53" s="64"/>
      <c r="U53" s="64"/>
      <c r="V53" s="64"/>
      <c r="W53" s="64"/>
      <c r="X53" s="109"/>
    </row>
    <row r="54" spans="2:27" x14ac:dyDescent="0.25">
      <c r="B54" s="59" t="s">
        <v>42</v>
      </c>
      <c r="C54" s="17"/>
      <c r="D54" s="57"/>
      <c r="E54" s="38"/>
      <c r="F54" s="38"/>
      <c r="G54" s="38"/>
      <c r="H54" s="38"/>
      <c r="I54" s="88">
        <f>I52-I53</f>
        <v>-96470.430000000168</v>
      </c>
      <c r="J54" s="38"/>
      <c r="K54" s="38"/>
      <c r="L54" s="38"/>
      <c r="M54" s="38"/>
      <c r="N54" s="38"/>
      <c r="O54" s="88">
        <f>O52-O53</f>
        <v>-247508.61000000004</v>
      </c>
      <c r="P54" s="44"/>
      <c r="Q54" s="31"/>
      <c r="R54" s="17"/>
      <c r="S54" s="17"/>
      <c r="T54" s="17"/>
      <c r="U54" s="17"/>
      <c r="V54" s="17"/>
      <c r="W54" s="17"/>
      <c r="X54" s="18"/>
    </row>
    <row r="55" spans="2:27" x14ac:dyDescent="0.25">
      <c r="B55" s="58" t="s">
        <v>43</v>
      </c>
      <c r="C55" s="17"/>
      <c r="D55" s="5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19" t="s">
        <v>91</v>
      </c>
      <c r="R55" s="120"/>
      <c r="S55" s="120"/>
      <c r="T55" s="120"/>
      <c r="U55" s="120"/>
      <c r="V55" s="120"/>
      <c r="W55" s="120"/>
      <c r="X55" s="121"/>
    </row>
    <row r="56" spans="2:27" x14ac:dyDescent="0.25">
      <c r="B56" s="59" t="s">
        <v>56</v>
      </c>
      <c r="C56" s="17"/>
      <c r="D56" s="57"/>
      <c r="E56" s="38"/>
      <c r="F56" s="38"/>
      <c r="G56" s="38">
        <v>1872.49</v>
      </c>
      <c r="H56" s="38"/>
      <c r="I56" s="38"/>
      <c r="J56" s="38"/>
      <c r="K56" s="38"/>
      <c r="L56" s="38"/>
      <c r="M56" s="38">
        <v>8021.59</v>
      </c>
      <c r="N56" s="38"/>
      <c r="O56" s="38"/>
      <c r="P56" s="38"/>
      <c r="Q56" s="45"/>
      <c r="R56" s="33"/>
      <c r="S56" s="33"/>
      <c r="T56" s="33"/>
      <c r="U56" s="33"/>
      <c r="V56" s="38"/>
      <c r="W56" s="38"/>
      <c r="X56" s="39"/>
    </row>
    <row r="57" spans="2:27" x14ac:dyDescent="0.25">
      <c r="B57" s="58" t="s">
        <v>55</v>
      </c>
      <c r="C57" s="17"/>
      <c r="D57" s="5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5"/>
      <c r="R57" s="33"/>
      <c r="S57" s="33"/>
      <c r="T57" s="33"/>
      <c r="U57" s="33"/>
      <c r="V57" s="38"/>
      <c r="W57" s="38"/>
      <c r="X57" s="39"/>
    </row>
    <row r="58" spans="2:27" ht="15.75" customHeight="1" x14ac:dyDescent="0.25">
      <c r="B58" s="59" t="s">
        <v>63</v>
      </c>
      <c r="C58" s="17"/>
      <c r="D58" s="57"/>
      <c r="E58" s="38"/>
      <c r="F58" s="38"/>
      <c r="G58" s="86">
        <v>360.63</v>
      </c>
      <c r="H58" s="38"/>
      <c r="I58" s="38">
        <f>G56-G58</f>
        <v>1511.8600000000001</v>
      </c>
      <c r="J58" s="38"/>
      <c r="K58" s="38"/>
      <c r="L58" s="38"/>
      <c r="M58" s="86">
        <v>317.38</v>
      </c>
      <c r="N58" s="38"/>
      <c r="O58" s="38">
        <f>M56-M58</f>
        <v>7704.21</v>
      </c>
      <c r="P58" s="38"/>
      <c r="Q58" s="45"/>
      <c r="R58" s="33"/>
      <c r="S58" s="33"/>
      <c r="T58" s="33"/>
      <c r="U58" s="33"/>
      <c r="V58" s="38"/>
      <c r="W58" s="38"/>
      <c r="X58" s="39"/>
    </row>
    <row r="59" spans="2:27" ht="17.25" customHeight="1" x14ac:dyDescent="0.25">
      <c r="B59" s="59" t="s">
        <v>89</v>
      </c>
      <c r="C59" s="17"/>
      <c r="D59" s="57"/>
      <c r="E59" s="57"/>
      <c r="F59" s="57"/>
      <c r="G59" s="38"/>
      <c r="H59" s="38"/>
      <c r="I59" s="88">
        <f>I54+I58</f>
        <v>-94958.570000000167</v>
      </c>
      <c r="J59" s="38"/>
      <c r="K59" s="38"/>
      <c r="L59" s="38"/>
      <c r="M59" s="38"/>
      <c r="N59" s="38"/>
      <c r="O59" s="88">
        <f>O54+O58</f>
        <v>-239804.40000000005</v>
      </c>
      <c r="P59" s="44"/>
      <c r="Q59" s="45"/>
      <c r="R59" s="33"/>
      <c r="S59" s="33"/>
      <c r="T59" s="33"/>
      <c r="U59" s="33"/>
      <c r="V59" s="38"/>
      <c r="W59" s="38"/>
      <c r="X59" s="39"/>
    </row>
    <row r="60" spans="2:27" x14ac:dyDescent="0.25">
      <c r="B60" s="58" t="s">
        <v>69</v>
      </c>
      <c r="C60" s="17"/>
      <c r="D60" s="57"/>
      <c r="E60" s="57"/>
      <c r="F60" s="57"/>
      <c r="G60" s="38"/>
      <c r="H60" s="38"/>
      <c r="I60" s="44"/>
      <c r="J60" s="38"/>
      <c r="K60" s="38"/>
      <c r="L60" s="38"/>
      <c r="M60" s="38"/>
      <c r="N60" s="38"/>
      <c r="O60" s="44"/>
      <c r="P60" s="44"/>
      <c r="Q60" s="47"/>
      <c r="R60" s="33"/>
      <c r="S60" s="33"/>
      <c r="T60" s="33"/>
      <c r="U60" s="33"/>
      <c r="V60" s="38"/>
      <c r="W60" s="38"/>
      <c r="X60" s="39"/>
      <c r="Z60" s="2"/>
      <c r="AA60" s="2"/>
    </row>
    <row r="61" spans="2:27" x14ac:dyDescent="0.25">
      <c r="B61" s="59" t="s">
        <v>81</v>
      </c>
      <c r="C61" s="17"/>
      <c r="D61" s="57"/>
      <c r="E61" s="38">
        <v>1181</v>
      </c>
      <c r="F61" s="38"/>
      <c r="G61" s="44"/>
      <c r="H61" s="38"/>
      <c r="I61" s="44"/>
      <c r="J61" s="38"/>
      <c r="K61" s="38">
        <v>180.41</v>
      </c>
      <c r="L61" s="38"/>
      <c r="M61" s="44"/>
      <c r="N61" s="38"/>
      <c r="O61" s="44"/>
      <c r="P61" s="38"/>
      <c r="Q61" s="47"/>
      <c r="R61" s="33"/>
      <c r="S61" s="65"/>
      <c r="T61" s="66"/>
      <c r="U61" s="66"/>
      <c r="V61" s="67"/>
      <c r="W61" s="38"/>
      <c r="X61" s="39"/>
      <c r="Z61" s="2"/>
      <c r="AA61" s="1"/>
    </row>
    <row r="62" spans="2:27" x14ac:dyDescent="0.25">
      <c r="B62" s="59" t="s">
        <v>67</v>
      </c>
      <c r="C62" s="17"/>
      <c r="D62" s="57"/>
      <c r="E62" s="86">
        <v>4233.1099999999997</v>
      </c>
      <c r="F62" s="38"/>
      <c r="G62" s="86">
        <f>E61+E62</f>
        <v>5414.11</v>
      </c>
      <c r="H62" s="38"/>
      <c r="I62" s="38"/>
      <c r="J62" s="38"/>
      <c r="K62" s="86">
        <v>3654.2</v>
      </c>
      <c r="L62" s="38"/>
      <c r="M62" s="86">
        <v>3834.6099999999997</v>
      </c>
      <c r="N62" s="38"/>
      <c r="O62" s="42"/>
      <c r="P62" s="38"/>
      <c r="Q62" s="45"/>
      <c r="R62" s="33"/>
      <c r="S62" s="33"/>
      <c r="T62" s="33"/>
      <c r="U62" s="33"/>
      <c r="V62" s="38"/>
      <c r="W62" s="38"/>
      <c r="X62" s="39"/>
      <c r="Z62" s="2"/>
      <c r="AA62" s="1"/>
    </row>
    <row r="63" spans="2:27" x14ac:dyDescent="0.25">
      <c r="B63" s="59" t="s">
        <v>57</v>
      </c>
      <c r="C63" s="17"/>
      <c r="D63" s="57"/>
      <c r="E63" s="38"/>
      <c r="F63" s="38"/>
      <c r="G63" s="17"/>
      <c r="H63" s="38"/>
      <c r="I63" s="38"/>
      <c r="J63" s="38"/>
      <c r="K63" s="38"/>
      <c r="L63" s="38"/>
      <c r="M63" s="38"/>
      <c r="N63" s="38"/>
      <c r="O63" s="38"/>
      <c r="P63" s="38"/>
      <c r="Q63" s="45"/>
      <c r="R63" s="33"/>
      <c r="S63" s="33"/>
      <c r="T63" s="33"/>
      <c r="U63" s="33"/>
      <c r="V63" s="38"/>
      <c r="W63" s="38"/>
      <c r="X63" s="39"/>
      <c r="Z63" s="2"/>
      <c r="AA63" s="1"/>
    </row>
    <row r="64" spans="2:27" x14ac:dyDescent="0.25">
      <c r="B64" s="59" t="s">
        <v>68</v>
      </c>
      <c r="C64" s="17"/>
      <c r="D64" s="57"/>
      <c r="E64" s="38">
        <v>0</v>
      </c>
      <c r="F64" s="38"/>
      <c r="G64" s="38"/>
      <c r="H64" s="38"/>
      <c r="I64" s="38"/>
      <c r="J64" s="38"/>
      <c r="K64" s="38">
        <v>450</v>
      </c>
      <c r="L64" s="38"/>
      <c r="M64" s="38"/>
      <c r="N64" s="38"/>
      <c r="O64" s="38"/>
      <c r="P64" s="38"/>
      <c r="Q64" s="45"/>
      <c r="R64" s="33"/>
      <c r="S64" s="42"/>
      <c r="T64" s="33"/>
      <c r="U64" s="33"/>
      <c r="V64" s="38"/>
      <c r="W64" s="38"/>
      <c r="X64" s="39"/>
      <c r="Z64" s="2"/>
      <c r="AA64" s="1"/>
    </row>
    <row r="65" spans="2:27" x14ac:dyDescent="0.25">
      <c r="B65" s="59" t="s">
        <v>77</v>
      </c>
      <c r="C65" s="17"/>
      <c r="D65" s="57"/>
      <c r="E65" s="86">
        <v>0</v>
      </c>
      <c r="F65" s="38"/>
      <c r="G65" s="86">
        <f>SUM(E64:E65)</f>
        <v>0</v>
      </c>
      <c r="H65" s="38"/>
      <c r="I65" s="86">
        <f>G62-G65</f>
        <v>5414.11</v>
      </c>
      <c r="J65" s="38"/>
      <c r="K65" s="86">
        <v>83929.79</v>
      </c>
      <c r="L65" s="38"/>
      <c r="M65" s="86">
        <f>SUM(K64:K65)</f>
        <v>84379.79</v>
      </c>
      <c r="N65" s="38"/>
      <c r="O65" s="86">
        <f>M62-M65</f>
        <v>-80545.179999999993</v>
      </c>
      <c r="P65" s="44"/>
      <c r="Q65" s="45"/>
      <c r="R65" s="33"/>
      <c r="S65" s="33"/>
      <c r="T65" s="33"/>
      <c r="U65" s="33"/>
      <c r="V65" s="38"/>
      <c r="W65" s="38"/>
      <c r="X65" s="39"/>
      <c r="Z65" s="2"/>
      <c r="AA65" s="1"/>
    </row>
    <row r="66" spans="2:27" x14ac:dyDescent="0.25">
      <c r="B66" s="59" t="s">
        <v>39</v>
      </c>
      <c r="C66" s="17"/>
      <c r="D66" s="33"/>
      <c r="E66" s="57"/>
      <c r="F66" s="57"/>
      <c r="G66" s="38"/>
      <c r="H66" s="38"/>
      <c r="I66" s="44">
        <f>I59+I65</f>
        <v>-89544.460000000166</v>
      </c>
      <c r="J66" s="38"/>
      <c r="K66" s="38"/>
      <c r="L66" s="38"/>
      <c r="M66" s="38"/>
      <c r="N66" s="38"/>
      <c r="O66" s="44">
        <f>O59+O65</f>
        <v>-320349.58000000007</v>
      </c>
      <c r="P66" s="38"/>
      <c r="Q66" s="45"/>
      <c r="R66" s="33"/>
      <c r="S66" s="33"/>
      <c r="T66" s="33"/>
      <c r="U66" s="33"/>
      <c r="V66" s="38"/>
      <c r="W66" s="38"/>
      <c r="X66" s="39"/>
      <c r="Z66" s="2"/>
      <c r="AA66" s="1"/>
    </row>
    <row r="67" spans="2:27" x14ac:dyDescent="0.25">
      <c r="B67" s="58" t="s">
        <v>40</v>
      </c>
      <c r="C67" s="17"/>
      <c r="D67" s="5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5"/>
      <c r="R67" s="33"/>
      <c r="S67" s="42"/>
      <c r="T67" s="33"/>
      <c r="U67" s="33"/>
      <c r="V67" s="38"/>
      <c r="W67" s="38"/>
      <c r="X67" s="39"/>
      <c r="Z67" s="1" t="s">
        <v>4</v>
      </c>
      <c r="AA67" s="1"/>
    </row>
    <row r="68" spans="2:27" x14ac:dyDescent="0.25">
      <c r="B68" s="59" t="s">
        <v>58</v>
      </c>
      <c r="C68" s="17"/>
      <c r="D68" s="57"/>
      <c r="E68" s="38"/>
      <c r="F68" s="38"/>
      <c r="G68" s="38">
        <v>14441</v>
      </c>
      <c r="H68" s="38"/>
      <c r="I68" s="38"/>
      <c r="J68" s="38"/>
      <c r="K68" s="38"/>
      <c r="L68" s="38"/>
      <c r="M68" s="38">
        <v>27122.940000000002</v>
      </c>
      <c r="N68" s="38"/>
      <c r="O68" s="38"/>
      <c r="P68" s="38"/>
      <c r="Q68" s="47"/>
      <c r="R68" s="33"/>
      <c r="S68" s="68"/>
      <c r="T68" s="33"/>
      <c r="U68" s="33"/>
      <c r="V68" s="65"/>
      <c r="W68" s="38"/>
      <c r="X68" s="39"/>
      <c r="Z68" s="1"/>
      <c r="AA68" s="1"/>
    </row>
    <row r="69" spans="2:27" x14ac:dyDescent="0.25">
      <c r="B69" s="58" t="s">
        <v>64</v>
      </c>
      <c r="C69" s="17"/>
      <c r="D69" s="57"/>
      <c r="E69" s="38"/>
      <c r="F69" s="38"/>
      <c r="G69" s="86">
        <v>14441</v>
      </c>
      <c r="H69" s="38"/>
      <c r="I69" s="38">
        <f>G68-G69</f>
        <v>0</v>
      </c>
      <c r="J69" s="38"/>
      <c r="K69" s="38"/>
      <c r="L69" s="38"/>
      <c r="M69" s="86">
        <v>27122.940000000002</v>
      </c>
      <c r="N69" s="38"/>
      <c r="O69" s="86">
        <f>M68-M69</f>
        <v>0</v>
      </c>
      <c r="P69" s="104"/>
      <c r="Q69" s="45"/>
      <c r="R69" s="33"/>
      <c r="S69" s="68"/>
      <c r="T69" s="33"/>
      <c r="U69" s="33"/>
      <c r="V69" s="65"/>
      <c r="W69" s="38"/>
      <c r="X69" s="39"/>
      <c r="Z69" s="1"/>
      <c r="AA69" s="1"/>
    </row>
    <row r="70" spans="2:27" ht="15.6" thickBot="1" x14ac:dyDescent="0.3">
      <c r="B70" s="58" t="s">
        <v>79</v>
      </c>
      <c r="C70" s="17"/>
      <c r="D70" s="38"/>
      <c r="E70" s="42"/>
      <c r="F70" s="38"/>
      <c r="G70" s="38"/>
      <c r="H70" s="38"/>
      <c r="I70" s="89">
        <f>I66-I69</f>
        <v>-89544.460000000166</v>
      </c>
      <c r="J70" s="44"/>
      <c r="K70" s="38"/>
      <c r="L70" s="38"/>
      <c r="M70" s="38"/>
      <c r="N70" s="38"/>
      <c r="O70" s="89">
        <f>O66-O69</f>
        <v>-320349.58000000007</v>
      </c>
      <c r="P70" s="38"/>
      <c r="Q70" s="45"/>
      <c r="R70" s="33"/>
      <c r="S70" s="68"/>
      <c r="T70" s="33"/>
      <c r="U70" s="33"/>
      <c r="V70" s="65"/>
      <c r="W70" s="38"/>
      <c r="X70" s="39"/>
      <c r="Z70" s="4"/>
      <c r="AA70" s="4"/>
    </row>
    <row r="71" spans="2:27" ht="16.2" thickTop="1" thickBot="1" x14ac:dyDescent="0.3">
      <c r="B71" s="112"/>
      <c r="C71" s="113"/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5"/>
      <c r="R71" s="113"/>
      <c r="S71" s="116"/>
      <c r="T71" s="113"/>
      <c r="U71" s="113"/>
      <c r="V71" s="117"/>
      <c r="W71" s="114"/>
      <c r="X71" s="118"/>
      <c r="Z71" s="4"/>
      <c r="AA71" s="4"/>
    </row>
    <row r="74" spans="2:27" x14ac:dyDescent="0.25">
      <c r="G74" s="98"/>
    </row>
    <row r="75" spans="2:27" x14ac:dyDescent="0.25">
      <c r="G75" s="98"/>
      <c r="I75" s="98"/>
      <c r="O75" s="98"/>
    </row>
    <row r="76" spans="2:27" x14ac:dyDescent="0.25">
      <c r="G76" s="98"/>
    </row>
  </sheetData>
  <mergeCells count="19">
    <mergeCell ref="B42:X43"/>
    <mergeCell ref="E45:I45"/>
    <mergeCell ref="B7:X7"/>
    <mergeCell ref="Q55:X55"/>
    <mergeCell ref="K45:O45"/>
    <mergeCell ref="B1:X1"/>
    <mergeCell ref="B3:X3"/>
    <mergeCell ref="B4:X4"/>
    <mergeCell ref="B19:D19"/>
    <mergeCell ref="B44:O44"/>
    <mergeCell ref="S44:X44"/>
    <mergeCell ref="B12:D12"/>
    <mergeCell ref="B13:D13"/>
    <mergeCell ref="E8:I8"/>
    <mergeCell ref="B2:X2"/>
    <mergeCell ref="B5:X5"/>
    <mergeCell ref="B6:X6"/>
    <mergeCell ref="K8:O8"/>
    <mergeCell ref="B9:D9"/>
  </mergeCells>
  <printOptions horizontalCentered="1"/>
  <pageMargins left="0.19685039370078741" right="0.19685039370078741" top="0.39370078740157483" bottom="0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ΕΣΤΙΑ_ΙΣΟΛΟΓΙΣΜΟΣ_2021</vt:lpstr>
      <vt:lpstr>ΕΣΤΙΑ_ΙΣΟΛΟΓΙΣΜΟΣ_2021!Print_Area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Pallikaris Serafeim</cp:lastModifiedBy>
  <cp:lastPrinted>2022-12-02T12:38:16Z</cp:lastPrinted>
  <dcterms:created xsi:type="dcterms:W3CDTF">2013-01-22T16:55:20Z</dcterms:created>
  <dcterms:modified xsi:type="dcterms:W3CDTF">2022-12-05T07:39:52Z</dcterms:modified>
</cp:coreProperties>
</file>